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activeTab="0"/>
  </bookViews>
  <sheets>
    <sheet name="Шк 34" sheetId="1" r:id="rId1"/>
  </sheets>
  <definedNames>
    <definedName name="Z_644CFD78_F007_462A_87E4_864C501FE084_.wvu.Rows" localSheetId="0" hidden="1">'Шк 34'!$2:$2</definedName>
    <definedName name="Z_64C65C4A_29E8_4211_ABD5_9386B4970DE5_.wvu.Rows" localSheetId="0" hidden="1">'Шк 34'!$2:$2</definedName>
    <definedName name="Z_6E2FD13D_371A_4437_BC50_299675E34F5E_.wvu.Rows" localSheetId="0" hidden="1">'Шк 34'!$2:$2</definedName>
    <definedName name="Z_74EF142A_48C0_4E97_81E6_9F5BE995DB43_.wvu.Rows" localSheetId="0" hidden="1">'Шк 34'!$2:$2</definedName>
    <definedName name="Z_9B6AE848_AC3F_4AE2_B046_95CF247A7737_.wvu.Rows" localSheetId="0" hidden="1">'Шк 34'!$2:$2</definedName>
    <definedName name="Z_A7E34793_8266_438A_AC53_8178CDE68FF0_.wvu.Rows" localSheetId="0" hidden="1">'Шк 34'!$2:$2</definedName>
    <definedName name="Z_B9039C90_AC76_4460_9B02_09B8907E7A0D_.wvu.Rows" localSheetId="0" hidden="1">'Шк 34'!$2:$2</definedName>
    <definedName name="Z_BBA823FC_B1AB_4C0D_9E8E_19D32ECAC996_.wvu.Rows" localSheetId="0" hidden="1">'Шк 34'!$33:$33,'Шк 34'!$35:$35</definedName>
    <definedName name="Z_E993CAD0_8131_4F06_AFDA_A994D8CB1EDA_.wvu.Rows" localSheetId="0" hidden="1">'Шк 34'!$2:$2</definedName>
  </definedNames>
  <calcPr fullCalcOnLoad="1"/>
</workbook>
</file>

<file path=xl/comments1.xml><?xml version="1.0" encoding="utf-8"?>
<comments xmlns="http://schemas.openxmlformats.org/spreadsheetml/2006/main">
  <authors>
    <author>tretyakova</author>
    <author>shmatko</author>
  </authors>
  <commentList>
    <comment ref="A52" authorId="0">
      <text>
        <r>
          <rPr>
            <b/>
            <sz val="9"/>
            <rFont val="Tahoma"/>
            <family val="2"/>
          </rPr>
          <t>tretyakova:</t>
        </r>
        <r>
          <rPr>
            <sz val="9"/>
            <rFont val="Tahoma"/>
            <family val="2"/>
          </rPr>
          <t xml:space="preserve">
на сайте от 04,03,2015 №6533 какая предыдущая ?</t>
        </r>
      </text>
    </comment>
    <comment ref="A53" authorId="1">
      <text>
        <r>
          <rPr>
            <b/>
            <sz val="9"/>
            <rFont val="Tahoma"/>
            <family val="2"/>
          </rPr>
          <t>shmatko:</t>
        </r>
        <r>
          <rPr>
            <sz val="9"/>
            <rFont val="Tahoma"/>
            <family val="2"/>
          </rPr>
          <t xml:space="preserve">
на сайте от 16.08.2018.№1622</t>
        </r>
      </text>
    </comment>
  </commentList>
</comments>
</file>

<file path=xl/sharedStrings.xml><?xml version="1.0" encoding="utf-8"?>
<sst xmlns="http://schemas.openxmlformats.org/spreadsheetml/2006/main" count="343" uniqueCount="274">
  <si>
    <t xml:space="preserve">СОГЛАСОВАНО
</t>
  </si>
  <si>
    <t>УТВЕРЖДАЮ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</si>
  <si>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</si>
  <si>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</si>
  <si>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</si>
  <si>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</si>
  <si>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</si>
  <si>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</si>
  <si>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>КОДЫ</t>
  </si>
  <si>
    <t>Форма по КФД</t>
  </si>
  <si>
    <t>Дата</t>
  </si>
  <si>
    <t>по ОКПО</t>
  </si>
  <si>
    <t>ИНН / КПП</t>
  </si>
  <si>
    <t>3128030011/312801001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</si>
  <si>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</si>
  <si>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</si>
  <si>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</si>
  <si>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</si>
  <si>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город Старый Оскол, микрорайон Королева, дом 16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</si>
  <si>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</si>
  <si>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</si>
  <si>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и среднего общего образования. </t>
  </si>
  <si>
    <t xml:space="preserve"> - образовательную деятельность по дополнительным общеобразовательным программам (технической, естественнонаучной, физкультурно-спортивной, художественной,туристсско-краеведческой, социально-педагогической направленности) и программам профессионального обучения;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</si>
  <si>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услуг (работ), осуществляемых на платной основе:</t>
  </si>
  <si>
    <t xml:space="preserve"> - занятия по дополнительным образовательным программам для учащихся 1-11 классов,                                                                             - подготовительные занятия для будущих первоклассников; </t>
  </si>
  <si>
    <t xml:space="preserve"> - сдача в аренду муниципального имущества;</t>
  </si>
  <si>
    <t>- осуществление присмотра и ухода за детьми в группах продленного дня.</t>
  </si>
  <si>
    <t>3. Перечень разрешительных документов:</t>
  </si>
  <si>
    <t xml:space="preserve"> - Лицензия на образовательную деятельность №8648 от 12.09.2018 серия 31Л01 №0002482;</t>
  </si>
  <si>
    <t xml:space="preserve"> -Устав МБОУ «Средняя общеобразовательная школа №34 с углубленным изучением отдельных предметов», утвержденный постановлением главы администрации Старооскольского городского округа  от 16.08.2018 №1622.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</si>
  <si>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</si>
  <si>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</si>
  <si>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</si>
  <si>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</si>
  <si>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</si>
  <si>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</si>
  <si>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</si>
  <si>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</si>
  <si>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</si>
  <si>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</si>
  <si>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</si>
  <si>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</si>
  <si>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</si>
  <si>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</si>
  <si>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</si>
  <si>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</si>
  <si>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</si>
  <si>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</si>
  <si>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</si>
  <si>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</si>
  <si>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</si>
  <si>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</si>
  <si>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</si>
  <si>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</si>
  <si>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</si>
  <si>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</si>
  <si>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</si>
  <si>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</si>
  <si>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</si>
  <si>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</si>
  <si>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</si>
  <si>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</si>
  <si>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</si>
  <si>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</si>
  <si>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</si>
  <si>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</si>
  <si>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</si>
  <si>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</si>
  <si>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</si>
  <si>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</si>
  <si>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</si>
  <si>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</si>
  <si>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</si>
  <si>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</si>
  <si>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</si>
  <si>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</si>
  <si>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</si>
  <si>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</si>
  <si>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</si>
  <si>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</si>
  <si>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</si>
  <si>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</si>
  <si>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</si>
  <si>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</si>
  <si>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</si>
  <si>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</si>
  <si>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</si>
  <si>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</si>
  <si>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</si>
  <si>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</si>
  <si>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</si>
  <si>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</si>
  <si>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</si>
  <si>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</si>
  <si>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</si>
  <si>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</si>
  <si>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</si>
  <si>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</si>
  <si>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</si>
  <si>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</si>
  <si>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</si>
  <si>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</si>
  <si>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</si>
  <si>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</si>
  <si>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</si>
  <si>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 xml:space="preserve"> по начислениям на выплаты по оплате труда 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</si>
  <si>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</si>
  <si>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</si>
  <si>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</si>
  <si>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</si>
  <si>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</si>
  <si>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</si>
  <si>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</si>
  <si>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</si>
  <si>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</si>
  <si>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</si>
  <si>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</si>
  <si>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</si>
  <si>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</si>
  <si>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</si>
  <si>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</si>
  <si>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</si>
  <si>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</si>
  <si>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</si>
  <si>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</si>
  <si>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</si>
  <si>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</si>
  <si>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</si>
  <si>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</si>
  <si>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</si>
  <si>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</si>
  <si>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</si>
  <si>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</si>
  <si>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</si>
  <si>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</si>
  <si>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</si>
  <si>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</si>
  <si>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</si>
  <si>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</si>
  <si>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</si>
  <si>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</si>
  <si>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</si>
  <si>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</si>
  <si>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</si>
  <si>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 xml:space="preserve"> 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</si>
  <si>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</si>
  <si>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</si>
  <si>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</si>
  <si>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</si>
  <si>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</si>
  <si>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</si>
  <si>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</si>
  <si>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</si>
  <si>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</si>
  <si>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</si>
  <si>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</si>
  <si>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</si>
  <si>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</si>
  <si>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</si>
  <si>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</si>
  <si>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</si>
  <si>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</si>
  <si>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</si>
  <si>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</si>
  <si>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</si>
  <si>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3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</si>
  <si>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</si>
  <si>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</si>
  <si>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</si>
  <si>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</si>
  <si>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</si>
  <si>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</si>
  <si>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</si>
  <si>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</si>
  <si>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</si>
  <si>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</si>
  <si>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</si>
  <si>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</si>
  <si>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</si>
  <si>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</si>
  <si>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</si>
  <si>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</si>
  <si>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</si>
  <si>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</si>
  <si>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</si>
  <si>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</si>
  <si>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</si>
  <si>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</si>
  <si>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</si>
  <si>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</si>
  <si>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</si>
  <si>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</si>
  <si>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</si>
  <si>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</si>
  <si>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</si>
  <si>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</si>
  <si>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</si>
  <si>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</si>
  <si>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</si>
  <si>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</si>
  <si>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</si>
  <si>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</si>
  <si>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</si>
  <si>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</si>
  <si>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</si>
  <si>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</si>
  <si>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</si>
  <si>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</si>
  <si>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t>13</t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</si>
  <si>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</si>
  <si>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</si>
  <si>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</si>
  <si>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</si>
  <si>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</si>
  <si>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</si>
  <si>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</si>
  <si>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</si>
  <si>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</si>
  <si>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</si>
  <si>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</si>
  <si>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</si>
  <si>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</si>
  <si>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</si>
  <si>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</si>
  <si>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</si>
  <si>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14</t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</si>
  <si>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</si>
  <si>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</si>
  <si>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</si>
  <si>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</si>
  <si>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</si>
  <si>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</si>
  <si>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</si>
  <si>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</si>
  <si>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Н.В.Тулинова</t>
  </si>
  <si>
    <t>Главный бухгалтер МКУ "ЦБОиРО"</t>
  </si>
  <si>
    <t>Исполнитель</t>
  </si>
  <si>
    <t>Е.В.Косинова</t>
  </si>
  <si>
    <t>тел.22-04-79</t>
  </si>
  <si>
    <t xml:space="preserve"> 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</si>
  <si>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</si>
  <si>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</si>
  <si>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</si>
  <si>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</si>
  <si>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</si>
  <si>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</si>
  <si>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</si>
  <si>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</si>
  <si>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Т.И. Приголовкина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</si>
  <si>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время;</t>
  </si>
  <si>
    <t xml:space="preserve"> -экспериментальная и инновационная деятельность;</t>
  </si>
  <si>
    <t xml:space="preserve"> -образовательная деятельность для обучающихся с задержкой психического развития.</t>
  </si>
  <si>
    <t>на начало года: 151,33 шт.ед.</t>
  </si>
  <si>
    <t>на конец года: 149,19 шт.ед.</t>
  </si>
  <si>
    <t>106 человек.</t>
  </si>
  <si>
    <t>49328  рубль</t>
  </si>
  <si>
    <t>339 рубль</t>
  </si>
  <si>
    <t>93492 рубля</t>
  </si>
  <si>
    <t>А.И. Горелик</t>
  </si>
  <si>
    <t xml:space="preserve">за 2021 год </t>
  </si>
  <si>
    <t xml:space="preserve"> - Решение Совета депутатов Старооскольского городского округа Белгородской области от 16.05.2014г. N185 "Об утверждении Порядка владения, пользования и распоряжения муниципальным имуществом Старооскольского городского округа Белгородской области" (в ред. решения Совета депутатов Старооскольского городского округа Белгородской области от 03.03.2015 N 275);                     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Белгородской области от 8 июня 2018 г. N 110 "Об утверждении Положения о предоставлении имущества, находящегося в муниципальной собственности Старооскольского городского округа Белгородской области, по договорам аренды, безвозмездного пользования, доверительного управления и иным договорам, предусматривающим переход прав владения и (или) пользования в отношении имущества" (с изменениями и дополнениями).</t>
  </si>
  <si>
    <t xml:space="preserve"> - Решение Совета депутатов Старооскольского городского округа от 26.08.2020 №406, от 27.08.2021 № 525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                                                                                                                 -Постановление главы администрации Старооскольского городского округа Белгородской области от 22 января 2015 г. N 84 "Об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муниципальных общеобразовательных организациях Старооскольского городского округа", (с изменениями);                                                                                                                                                            </t>
  </si>
  <si>
    <t>33руб. (ученико-час), 33 руб.  (ученико-час),   арендная плата - расчет стоимости по формуле</t>
  </si>
  <si>
    <t xml:space="preserve">Заместитель главы администрации
городского округа по социальному развитию
</t>
  </si>
  <si>
    <t>"____"________ 2022 г.</t>
  </si>
  <si>
    <t>"____"_________ 2022 г.</t>
  </si>
  <si>
    <t>(подпись)       (расшифровка подписи)</t>
  </si>
  <si>
    <t xml:space="preserve"> 35 руб. (ученико-час), 35 руб. (ученико-час); ГПД 1196 руб.в месяц,  арендная плата - расчет стоимости по формуле</t>
  </si>
  <si>
    <t>Заместитель главы администрации городского округа-начальник департамента имущественных и земельных отношений Старооскольского городского округа</t>
  </si>
  <si>
    <t>"30" мая 2022 г.</t>
  </si>
  <si>
    <t>Муниципальное бюджетное общеобразовательное учреждение "Средняя общеобразовательная школа №34 с углубленным изучением 
отдельных предметов"</t>
  </si>
  <si>
    <t xml:space="preserve">Наименование учреждения: </t>
  </si>
  <si>
    <t xml:space="preserve">Единица измерения: </t>
  </si>
  <si>
    <t>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</si>
</sst>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.00;\ \-\ #,##0.00;\ \-"/>
    <numFmt numFmtId="17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vertical="center" wrapTex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3" fontId="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174" fontId="3" fillId="0" borderId="0" xfId="52" applyFont="1" applyFill="1" applyBorder="1" applyAlignment="1" applyProtection="1">
      <alignment horizontal="center" vertical="center" wrapText="1"/>
      <protection locked="0"/>
    </xf>
    <xf numFmtId="174" fontId="3" fillId="0" borderId="0" xfId="52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74" fontId="3" fillId="0" borderId="0" xfId="54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4" fontId="3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7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7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2" xfId="54"/>
    <cellStyle name="Обычный_пл_10" xfId="55"/>
    <cellStyle name="Обычный_форма к бал.ко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7"/>
  <sheetViews>
    <sheetView tabSelected="1" zoomScalePageLayoutView="0" workbookViewId="0" topLeftCell="A1">
      <selection activeCell="A55" sqref="A55:I55"/>
    </sheetView>
  </sheetViews>
  <sheetFormatPr defaultColWidth="9.140625" defaultRowHeight="15"/>
  <cols>
    <col min="1" max="1" width="6.421875" style="2" customWidth="1"/>
    <col min="2" max="2" width="21.7109375" style="18" customWidth="1"/>
    <col min="3" max="3" width="16.00390625" style="18" customWidth="1"/>
    <col min="4" max="4" width="9.140625" style="18" customWidth="1"/>
    <col min="5" max="5" width="13.140625" style="18" customWidth="1"/>
    <col min="6" max="6" width="9.140625" style="18" customWidth="1"/>
    <col min="7" max="7" width="17.8515625" style="18" customWidth="1"/>
    <col min="8" max="8" width="17.421875" style="18" customWidth="1"/>
    <col min="9" max="9" width="14.140625" style="18" customWidth="1"/>
    <col min="10" max="10" width="15.421875" style="18" customWidth="1"/>
    <col min="11" max="11" width="14.28125" style="18" bestFit="1" customWidth="1"/>
    <col min="12" max="12" width="11.28125" style="18" bestFit="1" customWidth="1"/>
    <col min="13" max="16384" width="9.140625" style="18" customWidth="1"/>
  </cols>
  <sheetData>
    <row r="1" ht="5.25" customHeight="1"/>
    <row r="2" ht="10.5" customHeight="1" hidden="1"/>
    <row r="3" spans="1:9" s="19" customFormat="1" ht="17.25" customHeight="1">
      <c r="A3" s="3"/>
      <c r="B3" s="42" t="s">
        <v>0</v>
      </c>
      <c r="C3" s="42"/>
      <c r="D3" s="30"/>
      <c r="E3" s="30"/>
      <c r="F3" s="30"/>
      <c r="G3" s="23"/>
      <c r="H3" s="41" t="s">
        <v>1</v>
      </c>
      <c r="I3" s="41"/>
    </row>
    <row r="4" spans="2:9" ht="84.75" customHeight="1">
      <c r="B4" s="43" t="s">
        <v>268</v>
      </c>
      <c r="C4" s="43"/>
      <c r="D4" s="37"/>
      <c r="E4" s="37"/>
      <c r="F4" s="38"/>
      <c r="G4" s="23"/>
      <c r="H4" s="41" t="s">
        <v>263</v>
      </c>
      <c r="I4" s="41"/>
    </row>
    <row r="5" spans="2:9" ht="17.25" customHeight="1">
      <c r="B5" s="44" t="s">
        <v>258</v>
      </c>
      <c r="C5" s="45"/>
      <c r="D5" s="40"/>
      <c r="E5" s="40"/>
      <c r="F5" s="5"/>
      <c r="G5" s="23"/>
      <c r="H5" s="22"/>
      <c r="I5" s="22" t="s">
        <v>2</v>
      </c>
    </row>
    <row r="6" spans="1:9" s="81" customFormat="1" ht="18.75" customHeight="1">
      <c r="A6" s="75"/>
      <c r="B6" s="76" t="s">
        <v>266</v>
      </c>
      <c r="C6" s="77"/>
      <c r="D6" s="78"/>
      <c r="E6" s="78"/>
      <c r="F6" s="79"/>
      <c r="G6" s="80"/>
      <c r="H6" s="80" t="s">
        <v>3</v>
      </c>
      <c r="I6" s="80" t="s">
        <v>4</v>
      </c>
    </row>
    <row r="7" spans="2:9" ht="15.75" customHeight="1">
      <c r="B7" s="48" t="s">
        <v>264</v>
      </c>
      <c r="C7" s="48"/>
      <c r="D7" s="39"/>
      <c r="E7" s="23"/>
      <c r="F7" s="5"/>
      <c r="G7" s="23"/>
      <c r="H7" s="48" t="s">
        <v>265</v>
      </c>
      <c r="I7" s="48"/>
    </row>
    <row r="8" spans="2:9" ht="9" customHeight="1">
      <c r="B8" s="23"/>
      <c r="C8" s="23"/>
      <c r="D8" s="23"/>
      <c r="E8" s="23"/>
      <c r="F8" s="5"/>
      <c r="G8" s="23"/>
      <c r="H8" s="23"/>
      <c r="I8" s="23"/>
    </row>
    <row r="9" spans="1:9" s="5" customFormat="1" ht="63.75" customHeight="1">
      <c r="A9" s="2"/>
      <c r="B9" s="42" t="s">
        <v>5</v>
      </c>
      <c r="C9" s="42"/>
      <c r="D9" s="23"/>
      <c r="E9" s="23"/>
      <c r="F9" s="23"/>
      <c r="G9" s="23"/>
      <c r="H9" s="23"/>
      <c r="I9" s="23"/>
    </row>
    <row r="10" spans="2:9" ht="9.75" customHeight="1">
      <c r="B10" s="23"/>
      <c r="C10" s="23"/>
      <c r="D10" s="23"/>
      <c r="E10" s="23"/>
      <c r="F10" s="5"/>
      <c r="G10" s="23"/>
      <c r="H10" s="23"/>
      <c r="I10" s="23"/>
    </row>
    <row r="11" spans="2:9" ht="16.5" customHeight="1">
      <c r="B11" s="44" t="s">
        <v>6</v>
      </c>
      <c r="C11" s="44"/>
      <c r="D11" s="41"/>
      <c r="E11" s="41"/>
      <c r="F11" s="5"/>
      <c r="G11" s="23"/>
      <c r="H11" s="23"/>
      <c r="I11" s="23"/>
    </row>
    <row r="12" spans="1:9" s="86" customFormat="1" ht="15.75" customHeight="1">
      <c r="A12" s="75"/>
      <c r="B12" s="82" t="s">
        <v>266</v>
      </c>
      <c r="C12" s="83"/>
      <c r="D12" s="84"/>
      <c r="E12" s="84"/>
      <c r="F12" s="81"/>
      <c r="G12" s="85"/>
      <c r="H12" s="85"/>
      <c r="I12" s="85"/>
    </row>
    <row r="13" spans="2:9" ht="13.5" customHeight="1">
      <c r="B13" s="23"/>
      <c r="C13" s="20"/>
      <c r="D13" s="20"/>
      <c r="E13" s="20"/>
      <c r="F13" s="5"/>
      <c r="G13" s="5"/>
      <c r="H13" s="23"/>
      <c r="I13" s="23"/>
    </row>
    <row r="14" spans="2:9" ht="33" customHeight="1">
      <c r="B14" s="47" t="s">
        <v>7</v>
      </c>
      <c r="C14" s="47"/>
      <c r="D14" s="47"/>
      <c r="E14" s="47"/>
      <c r="F14" s="47"/>
      <c r="G14" s="47"/>
      <c r="H14" s="47"/>
      <c r="I14" s="47"/>
    </row>
    <row r="15" spans="2:9" ht="15.75">
      <c r="B15" s="47" t="s">
        <v>259</v>
      </c>
      <c r="C15" s="47"/>
      <c r="D15" s="47"/>
      <c r="E15" s="47"/>
      <c r="F15" s="47"/>
      <c r="G15" s="47"/>
      <c r="H15" s="47"/>
      <c r="I15" s="47"/>
    </row>
    <row r="16" spans="2:9" ht="12.75" customHeight="1">
      <c r="B16" s="23"/>
      <c r="C16" s="23"/>
      <c r="D16" s="23"/>
      <c r="E16" s="23"/>
      <c r="F16" s="5"/>
      <c r="G16" s="5"/>
      <c r="H16" s="23"/>
      <c r="I16" s="23" t="s">
        <v>8</v>
      </c>
    </row>
    <row r="17" spans="2:9" ht="28.5" customHeight="1">
      <c r="B17" s="23"/>
      <c r="C17" s="23"/>
      <c r="D17" s="23"/>
      <c r="E17" s="23"/>
      <c r="F17" s="5"/>
      <c r="G17" s="5"/>
      <c r="H17" s="5" t="s">
        <v>9</v>
      </c>
      <c r="I17" s="25"/>
    </row>
    <row r="18" spans="2:9" ht="15.75" customHeight="1">
      <c r="B18" s="48" t="s">
        <v>269</v>
      </c>
      <c r="C18" s="48"/>
      <c r="D18" s="48"/>
      <c r="E18" s="48"/>
      <c r="F18" s="5"/>
      <c r="G18" s="5"/>
      <c r="H18" s="5" t="s">
        <v>10</v>
      </c>
      <c r="I18" s="26">
        <v>44562</v>
      </c>
    </row>
    <row r="19" spans="2:9" ht="14.25" customHeight="1">
      <c r="B19" s="23"/>
      <c r="C19" s="23"/>
      <c r="D19" s="23"/>
      <c r="E19" s="23"/>
      <c r="F19" s="5"/>
      <c r="G19" s="5"/>
      <c r="H19" s="5"/>
      <c r="I19" s="26"/>
    </row>
    <row r="20" spans="2:9" ht="11.25" customHeight="1">
      <c r="B20" s="5"/>
      <c r="C20" s="5"/>
      <c r="D20" s="5"/>
      <c r="E20" s="23"/>
      <c r="F20" s="5"/>
      <c r="G20" s="5"/>
      <c r="H20" s="5"/>
      <c r="I20" s="25"/>
    </row>
    <row r="21" spans="2:9" ht="15.75" customHeight="1">
      <c r="B21" s="42" t="s">
        <v>271</v>
      </c>
      <c r="C21" s="42"/>
      <c r="D21" s="42"/>
      <c r="E21" s="41" t="s">
        <v>270</v>
      </c>
      <c r="F21" s="87"/>
      <c r="G21" s="87"/>
      <c r="H21" s="5" t="s">
        <v>11</v>
      </c>
      <c r="I21" s="7">
        <v>41897516</v>
      </c>
    </row>
    <row r="22" spans="2:9" ht="15.75">
      <c r="B22" s="42"/>
      <c r="C22" s="42"/>
      <c r="D22" s="42"/>
      <c r="E22" s="87"/>
      <c r="F22" s="87"/>
      <c r="G22" s="87"/>
      <c r="H22" s="5"/>
      <c r="I22" s="25"/>
    </row>
    <row r="23" spans="2:9" ht="15.75">
      <c r="B23" s="42"/>
      <c r="C23" s="42"/>
      <c r="D23" s="42"/>
      <c r="E23" s="87"/>
      <c r="F23" s="87"/>
      <c r="G23" s="87"/>
      <c r="H23" s="5"/>
      <c r="I23" s="25"/>
    </row>
    <row r="24" spans="2:9" ht="51" customHeight="1">
      <c r="B24" s="42"/>
      <c r="C24" s="42"/>
      <c r="D24" s="42"/>
      <c r="E24" s="87"/>
      <c r="F24" s="87"/>
      <c r="G24" s="87"/>
      <c r="H24" s="28"/>
      <c r="I24" s="29"/>
    </row>
    <row r="25" spans="2:9" ht="15" customHeight="1">
      <c r="B25" s="42" t="s">
        <v>12</v>
      </c>
      <c r="C25" s="42"/>
      <c r="D25" s="42"/>
      <c r="E25" s="41" t="s">
        <v>13</v>
      </c>
      <c r="F25" s="41"/>
      <c r="G25" s="41"/>
      <c r="H25" s="20"/>
      <c r="I25" s="7"/>
    </row>
    <row r="26" spans="2:9" ht="14.25" customHeight="1">
      <c r="B26" s="42" t="s">
        <v>272</v>
      </c>
      <c r="C26" s="42"/>
      <c r="D26" s="42"/>
      <c r="E26" s="41" t="s">
        <v>273</v>
      </c>
      <c r="F26" s="87"/>
      <c r="G26" s="87"/>
      <c r="H26" s="27" t="s">
        <v>14</v>
      </c>
      <c r="I26" s="7">
        <v>383</v>
      </c>
    </row>
    <row r="27" spans="2:9" ht="15.75" customHeight="1">
      <c r="B27" s="42" t="s">
        <v>15</v>
      </c>
      <c r="C27" s="42"/>
      <c r="D27" s="42"/>
      <c r="E27" s="41" t="s">
        <v>16</v>
      </c>
      <c r="F27" s="41"/>
      <c r="G27" s="41"/>
      <c r="H27" s="27"/>
      <c r="I27" s="5"/>
    </row>
    <row r="28" spans="2:9" ht="15.75">
      <c r="B28" s="42"/>
      <c r="C28" s="42"/>
      <c r="D28" s="42"/>
      <c r="E28" s="41"/>
      <c r="F28" s="41"/>
      <c r="G28" s="41"/>
      <c r="H28" s="27"/>
      <c r="I28" s="5"/>
    </row>
    <row r="29" spans="2:9" ht="18" customHeight="1">
      <c r="B29" s="42"/>
      <c r="C29" s="42"/>
      <c r="D29" s="42"/>
      <c r="E29" s="41"/>
      <c r="F29" s="41"/>
      <c r="G29" s="41"/>
      <c r="H29" s="27"/>
      <c r="I29" s="5"/>
    </row>
    <row r="30" spans="2:9" ht="15.75" customHeight="1">
      <c r="B30" s="42" t="s">
        <v>17</v>
      </c>
      <c r="C30" s="42"/>
      <c r="D30" s="42"/>
      <c r="E30" s="41" t="s">
        <v>18</v>
      </c>
      <c r="F30" s="41"/>
      <c r="G30" s="41"/>
      <c r="H30" s="27"/>
      <c r="I30" s="5"/>
    </row>
    <row r="31" spans="2:9" ht="30.75" customHeight="1">
      <c r="B31" s="42"/>
      <c r="C31" s="42"/>
      <c r="D31" s="42"/>
      <c r="E31" s="41"/>
      <c r="F31" s="41"/>
      <c r="G31" s="41"/>
      <c r="H31" s="27"/>
      <c r="I31" s="5"/>
    </row>
    <row r="32" spans="2:9" ht="10.5" customHeight="1">
      <c r="B32" s="42"/>
      <c r="C32" s="42"/>
      <c r="D32" s="42"/>
      <c r="E32" s="27"/>
      <c r="F32" s="27"/>
      <c r="G32" s="27"/>
      <c r="H32" s="27"/>
      <c r="I32" s="5"/>
    </row>
    <row r="33" spans="2:9" ht="2.25" customHeight="1">
      <c r="B33" s="42"/>
      <c r="C33" s="42"/>
      <c r="D33" s="42"/>
      <c r="E33" s="27"/>
      <c r="F33" s="27"/>
      <c r="G33" s="27"/>
      <c r="H33" s="27"/>
      <c r="I33" s="5"/>
    </row>
    <row r="34" spans="2:9" ht="15" customHeight="1">
      <c r="B34" s="42" t="s">
        <v>19</v>
      </c>
      <c r="C34" s="42"/>
      <c r="D34" s="42"/>
      <c r="E34" s="42"/>
      <c r="F34" s="42"/>
      <c r="G34" s="42"/>
      <c r="H34" s="42"/>
      <c r="I34" s="42"/>
    </row>
    <row r="35" spans="2:9" ht="4.5" customHeight="1">
      <c r="B35" s="30"/>
      <c r="C35" s="30"/>
      <c r="D35" s="30"/>
      <c r="E35" s="23"/>
      <c r="F35" s="30"/>
      <c r="G35" s="30"/>
      <c r="H35" s="30"/>
      <c r="I35" s="5"/>
    </row>
    <row r="36" ht="15.75">
      <c r="A36" s="18" t="s">
        <v>20</v>
      </c>
    </row>
    <row r="37" ht="14.25" customHeight="1">
      <c r="A37" s="18"/>
    </row>
    <row r="38" spans="1:10" ht="37.5" customHeight="1">
      <c r="A38" s="46" t="s">
        <v>21</v>
      </c>
      <c r="B38" s="46"/>
      <c r="C38" s="46"/>
      <c r="D38" s="46"/>
      <c r="E38" s="46"/>
      <c r="F38" s="46"/>
      <c r="G38" s="46"/>
      <c r="H38" s="46"/>
      <c r="I38" s="46"/>
      <c r="J38" s="5"/>
    </row>
    <row r="39" spans="1:10" ht="49.5" customHeight="1">
      <c r="A39" s="46" t="s">
        <v>22</v>
      </c>
      <c r="B39" s="46"/>
      <c r="C39" s="46"/>
      <c r="D39" s="46"/>
      <c r="E39" s="46"/>
      <c r="F39" s="46"/>
      <c r="G39" s="46"/>
      <c r="H39" s="46"/>
      <c r="I39" s="46"/>
      <c r="J39" s="5"/>
    </row>
    <row r="40" spans="1:10" ht="49.5" customHeight="1">
      <c r="A40" s="46" t="s">
        <v>249</v>
      </c>
      <c r="B40" s="46"/>
      <c r="C40" s="46"/>
      <c r="D40" s="46"/>
      <c r="E40" s="46"/>
      <c r="F40" s="46"/>
      <c r="G40" s="46"/>
      <c r="H40" s="46"/>
      <c r="I40" s="46"/>
      <c r="J40" s="5"/>
    </row>
    <row r="41" spans="1:10" ht="21.75" customHeight="1">
      <c r="A41" s="46" t="s">
        <v>250</v>
      </c>
      <c r="B41" s="46"/>
      <c r="C41" s="46"/>
      <c r="D41" s="46"/>
      <c r="E41" s="46"/>
      <c r="F41" s="46"/>
      <c r="G41" s="46"/>
      <c r="H41" s="46"/>
      <c r="I41" s="46"/>
      <c r="J41" s="5"/>
    </row>
    <row r="42" spans="1:10" ht="21.75" customHeight="1">
      <c r="A42" s="46" t="s">
        <v>251</v>
      </c>
      <c r="B42" s="46"/>
      <c r="C42" s="46"/>
      <c r="D42" s="46"/>
      <c r="E42" s="46"/>
      <c r="F42" s="46"/>
      <c r="G42" s="46"/>
      <c r="H42" s="46"/>
      <c r="I42" s="46"/>
      <c r="J42" s="5"/>
    </row>
    <row r="43" ht="9.75" customHeight="1">
      <c r="A43" s="18"/>
    </row>
    <row r="44" ht="15.75">
      <c r="A44" s="18" t="s">
        <v>23</v>
      </c>
    </row>
    <row r="45" ht="15.75">
      <c r="A45" s="18"/>
    </row>
    <row r="46" spans="1:11" ht="30" customHeight="1">
      <c r="A46" s="46" t="s">
        <v>24</v>
      </c>
      <c r="B46" s="46"/>
      <c r="C46" s="46"/>
      <c r="D46" s="46"/>
      <c r="E46" s="46"/>
      <c r="F46" s="46"/>
      <c r="G46" s="46"/>
      <c r="H46" s="46"/>
      <c r="I46" s="46"/>
      <c r="J46" s="5"/>
      <c r="K46" s="5"/>
    </row>
    <row r="47" spans="1:9" ht="15.75">
      <c r="A47" s="53" t="s">
        <v>25</v>
      </c>
      <c r="B47" s="53"/>
      <c r="C47" s="53"/>
      <c r="D47" s="53"/>
      <c r="E47" s="53"/>
      <c r="F47" s="53"/>
      <c r="G47" s="53"/>
      <c r="H47" s="53"/>
      <c r="I47" s="53"/>
    </row>
    <row r="48" spans="1:8" ht="15.75">
      <c r="A48" s="32" t="s">
        <v>26</v>
      </c>
      <c r="H48" s="19"/>
    </row>
    <row r="49" ht="15.75">
      <c r="A49" s="32"/>
    </row>
    <row r="50" ht="15.75">
      <c r="A50" s="18" t="s">
        <v>27</v>
      </c>
    </row>
    <row r="51" ht="15.75">
      <c r="A51" s="18"/>
    </row>
    <row r="52" spans="1:9" ht="15.75">
      <c r="A52" s="57" t="s">
        <v>28</v>
      </c>
      <c r="B52" s="57"/>
      <c r="C52" s="57"/>
      <c r="D52" s="57"/>
      <c r="E52" s="57"/>
      <c r="F52" s="57"/>
      <c r="G52" s="57"/>
      <c r="H52" s="57"/>
      <c r="I52" s="57"/>
    </row>
    <row r="53" spans="1:11" ht="36.75" customHeight="1">
      <c r="A53" s="58" t="s">
        <v>29</v>
      </c>
      <c r="B53" s="58"/>
      <c r="C53" s="58"/>
      <c r="D53" s="58"/>
      <c r="E53" s="58"/>
      <c r="F53" s="58"/>
      <c r="G53" s="58"/>
      <c r="H53" s="58"/>
      <c r="I53" s="58"/>
      <c r="J53" s="5"/>
      <c r="K53" s="5"/>
    </row>
    <row r="54" spans="1:11" ht="121.5" customHeight="1">
      <c r="A54" s="50" t="s">
        <v>261</v>
      </c>
      <c r="B54" s="50"/>
      <c r="C54" s="50"/>
      <c r="D54" s="50"/>
      <c r="E54" s="50"/>
      <c r="F54" s="50"/>
      <c r="G54" s="50"/>
      <c r="H54" s="50"/>
      <c r="I54" s="50"/>
      <c r="J54" s="5"/>
      <c r="K54" s="5"/>
    </row>
    <row r="55" spans="1:11" ht="146.25" customHeight="1">
      <c r="A55" s="51" t="s">
        <v>260</v>
      </c>
      <c r="B55" s="51"/>
      <c r="C55" s="51"/>
      <c r="D55" s="51"/>
      <c r="E55" s="51"/>
      <c r="F55" s="51"/>
      <c r="G55" s="51"/>
      <c r="H55" s="51"/>
      <c r="I55" s="51"/>
      <c r="J55" s="5"/>
      <c r="K55" s="5"/>
    </row>
    <row r="56" spans="1:11" ht="18" customHeight="1">
      <c r="A56" s="46"/>
      <c r="B56" s="46"/>
      <c r="C56" s="46"/>
      <c r="D56" s="46"/>
      <c r="E56" s="46"/>
      <c r="F56" s="46"/>
      <c r="G56" s="46"/>
      <c r="H56" s="46"/>
      <c r="I56" s="46"/>
      <c r="J56" s="5"/>
      <c r="K56" s="5"/>
    </row>
    <row r="57" spans="1:11" ht="15" customHeight="1">
      <c r="A57" s="30"/>
      <c r="B57" s="30"/>
      <c r="C57" s="30"/>
      <c r="D57" s="30"/>
      <c r="E57" s="30"/>
      <c r="F57" s="30"/>
      <c r="G57" s="30"/>
      <c r="H57" s="30"/>
      <c r="I57" s="30"/>
      <c r="J57" s="5"/>
      <c r="K57" s="5"/>
    </row>
    <row r="58" ht="15" customHeight="1">
      <c r="A58" s="18" t="s">
        <v>30</v>
      </c>
    </row>
    <row r="59" ht="15" customHeight="1">
      <c r="A59" s="18"/>
    </row>
    <row r="60" ht="15" customHeight="1">
      <c r="A60" s="18" t="s">
        <v>252</v>
      </c>
    </row>
    <row r="61" ht="15" customHeight="1">
      <c r="A61" s="18" t="s">
        <v>253</v>
      </c>
    </row>
    <row r="62" ht="15" customHeight="1">
      <c r="A62" s="18"/>
    </row>
    <row r="63" ht="15" customHeight="1">
      <c r="A63" s="18" t="s">
        <v>31</v>
      </c>
    </row>
    <row r="64" ht="15" customHeight="1">
      <c r="A64" s="18" t="s">
        <v>254</v>
      </c>
    </row>
    <row r="65" ht="15" customHeight="1">
      <c r="A65" s="18"/>
    </row>
    <row r="66" ht="15" customHeight="1">
      <c r="A66" s="18" t="s">
        <v>32</v>
      </c>
    </row>
    <row r="67" ht="15" customHeight="1">
      <c r="A67" s="18" t="s">
        <v>33</v>
      </c>
    </row>
    <row r="68" ht="15" customHeight="1">
      <c r="A68" s="18"/>
    </row>
    <row r="69" ht="15" customHeight="1">
      <c r="A69" s="18" t="s">
        <v>34</v>
      </c>
    </row>
    <row r="70" spans="1:3" ht="15" customHeight="1">
      <c r="A70" s="18" t="s">
        <v>255</v>
      </c>
      <c r="C70" s="18" t="s">
        <v>35</v>
      </c>
    </row>
    <row r="71" spans="1:3" ht="15" customHeight="1">
      <c r="A71" s="18" t="s">
        <v>256</v>
      </c>
      <c r="C71" s="18" t="s">
        <v>36</v>
      </c>
    </row>
    <row r="72" ht="15" customHeight="1">
      <c r="A72" s="18"/>
    </row>
    <row r="73" ht="15" customHeight="1">
      <c r="A73" s="18" t="s">
        <v>37</v>
      </c>
    </row>
    <row r="74" ht="15" customHeight="1">
      <c r="A74" s="18" t="s">
        <v>257</v>
      </c>
    </row>
    <row r="75" ht="15" customHeight="1">
      <c r="A75" s="18"/>
    </row>
    <row r="76" spans="2:9" ht="15" customHeight="1">
      <c r="B76" s="30"/>
      <c r="C76" s="30"/>
      <c r="D76" s="30"/>
      <c r="E76" s="30"/>
      <c r="F76" s="30"/>
      <c r="G76" s="30"/>
      <c r="H76" s="30"/>
      <c r="I76" s="5"/>
    </row>
    <row r="77" spans="2:9" ht="15" customHeight="1">
      <c r="B77" s="41" t="s">
        <v>38</v>
      </c>
      <c r="C77" s="41"/>
      <c r="D77" s="41"/>
      <c r="E77" s="41"/>
      <c r="F77" s="41"/>
      <c r="G77" s="41"/>
      <c r="H77" s="41"/>
      <c r="I77" s="41"/>
    </row>
    <row r="78" spans="2:9" ht="15" customHeight="1">
      <c r="B78" s="30"/>
      <c r="C78" s="30"/>
      <c r="D78" s="30"/>
      <c r="E78" s="23"/>
      <c r="F78" s="30"/>
      <c r="G78" s="30"/>
      <c r="H78" s="30"/>
      <c r="I78" s="5"/>
    </row>
    <row r="79" spans="1:9" s="5" customFormat="1" ht="31.5" customHeight="1">
      <c r="A79" s="1" t="s">
        <v>39</v>
      </c>
      <c r="B79" s="59" t="s">
        <v>40</v>
      </c>
      <c r="C79" s="60"/>
      <c r="D79" s="60"/>
      <c r="E79" s="60"/>
      <c r="F79" s="61"/>
      <c r="G79" s="4" t="s">
        <v>41</v>
      </c>
      <c r="H79" s="4" t="s">
        <v>42</v>
      </c>
      <c r="I79" s="4" t="s">
        <v>43</v>
      </c>
    </row>
    <row r="80" spans="1:9" s="5" customFormat="1" ht="15.75">
      <c r="A80" s="1" t="s">
        <v>44</v>
      </c>
      <c r="B80" s="59">
        <v>2</v>
      </c>
      <c r="C80" s="60"/>
      <c r="D80" s="60"/>
      <c r="E80" s="60"/>
      <c r="F80" s="61"/>
      <c r="G80" s="4">
        <v>3</v>
      </c>
      <c r="H80" s="4">
        <v>4</v>
      </c>
      <c r="I80" s="4">
        <v>5</v>
      </c>
    </row>
    <row r="81" spans="1:9" s="5" customFormat="1" ht="23.25" customHeight="1">
      <c r="A81" s="1">
        <v>1</v>
      </c>
      <c r="B81" s="54" t="s">
        <v>45</v>
      </c>
      <c r="C81" s="55"/>
      <c r="D81" s="55"/>
      <c r="E81" s="55"/>
      <c r="F81" s="56"/>
      <c r="G81" s="11">
        <v>47933887.86</v>
      </c>
      <c r="H81" s="11">
        <v>47677348.47</v>
      </c>
      <c r="I81" s="11">
        <f>H81/G81*100</f>
        <v>99.46480579512082</v>
      </c>
    </row>
    <row r="82" spans="1:9" s="5" customFormat="1" ht="66" customHeight="1">
      <c r="A82" s="1">
        <v>2</v>
      </c>
      <c r="B82" s="54" t="s">
        <v>46</v>
      </c>
      <c r="C82" s="55"/>
      <c r="D82" s="55"/>
      <c r="E82" s="55"/>
      <c r="F82" s="56"/>
      <c r="G82" s="11"/>
      <c r="H82" s="11"/>
      <c r="I82" s="11"/>
    </row>
    <row r="83" spans="1:9" s="5" customFormat="1" ht="15.75" customHeight="1">
      <c r="A83" s="1">
        <v>3</v>
      </c>
      <c r="B83" s="54" t="s">
        <v>47</v>
      </c>
      <c r="C83" s="55"/>
      <c r="D83" s="55"/>
      <c r="E83" s="55"/>
      <c r="F83" s="56"/>
      <c r="G83" s="11">
        <f>G85+G86+G99</f>
        <v>211078201.01000002</v>
      </c>
      <c r="H83" s="11">
        <f>H85+H86+H99</f>
        <v>231391483.79000002</v>
      </c>
      <c r="I83" s="11">
        <f>H83/G83*100</f>
        <v>109.62358153651198</v>
      </c>
    </row>
    <row r="84" spans="1:9" s="5" customFormat="1" ht="15.75">
      <c r="A84" s="1"/>
      <c r="B84" s="54" t="s">
        <v>48</v>
      </c>
      <c r="C84" s="55"/>
      <c r="D84" s="55"/>
      <c r="E84" s="55"/>
      <c r="F84" s="56"/>
      <c r="G84" s="11"/>
      <c r="H84" s="11"/>
      <c r="I84" s="11"/>
    </row>
    <row r="85" spans="1:10" s="5" customFormat="1" ht="33.75" customHeight="1">
      <c r="A85" s="1" t="s">
        <v>49</v>
      </c>
      <c r="B85" s="54" t="s">
        <v>50</v>
      </c>
      <c r="C85" s="55"/>
      <c r="D85" s="55"/>
      <c r="E85" s="55"/>
      <c r="F85" s="56"/>
      <c r="G85" s="11">
        <v>210643895</v>
      </c>
      <c r="H85" s="11">
        <f>231007492.88+14760.61</f>
        <v>231022253.49</v>
      </c>
      <c r="I85" s="11">
        <f>H85/G85*100</f>
        <v>109.67431716452072</v>
      </c>
      <c r="J85" s="12"/>
    </row>
    <row r="86" spans="1:9" s="5" customFormat="1" ht="35.25" customHeight="1">
      <c r="A86" s="1" t="s">
        <v>51</v>
      </c>
      <c r="B86" s="54" t="s">
        <v>52</v>
      </c>
      <c r="C86" s="55"/>
      <c r="D86" s="55"/>
      <c r="E86" s="55"/>
      <c r="F86" s="56"/>
      <c r="G86" s="11">
        <f>SUM(G88:G97)</f>
        <v>65656.15</v>
      </c>
      <c r="H86" s="11">
        <f>SUM(H88:H97)</f>
        <v>0</v>
      </c>
      <c r="I86" s="11">
        <v>0</v>
      </c>
    </row>
    <row r="87" spans="1:9" s="5" customFormat="1" ht="15.75">
      <c r="A87" s="1"/>
      <c r="B87" s="54" t="s">
        <v>53</v>
      </c>
      <c r="C87" s="55"/>
      <c r="D87" s="55"/>
      <c r="E87" s="55"/>
      <c r="F87" s="56"/>
      <c r="G87" s="11"/>
      <c r="H87" s="11"/>
      <c r="I87" s="11"/>
    </row>
    <row r="88" spans="1:9" s="5" customFormat="1" ht="15.75" customHeight="1">
      <c r="A88" s="1" t="s">
        <v>54</v>
      </c>
      <c r="B88" s="54" t="s">
        <v>55</v>
      </c>
      <c r="C88" s="55"/>
      <c r="D88" s="55"/>
      <c r="E88" s="55"/>
      <c r="F88" s="56"/>
      <c r="G88" s="11"/>
      <c r="H88" s="11"/>
      <c r="I88" s="11"/>
    </row>
    <row r="89" spans="1:9" s="5" customFormat="1" ht="15.75" customHeight="1">
      <c r="A89" s="1" t="s">
        <v>56</v>
      </c>
      <c r="B89" s="54" t="s">
        <v>57</v>
      </c>
      <c r="C89" s="55"/>
      <c r="D89" s="55"/>
      <c r="E89" s="55"/>
      <c r="F89" s="56"/>
      <c r="G89" s="11"/>
      <c r="H89" s="11"/>
      <c r="I89" s="11"/>
    </row>
    <row r="90" spans="1:9" s="5" customFormat="1" ht="15.75" customHeight="1">
      <c r="A90" s="1" t="s">
        <v>58</v>
      </c>
      <c r="B90" s="54" t="s">
        <v>59</v>
      </c>
      <c r="C90" s="55"/>
      <c r="D90" s="55"/>
      <c r="E90" s="55"/>
      <c r="F90" s="56"/>
      <c r="G90" s="11">
        <v>65656.15</v>
      </c>
      <c r="H90" s="11">
        <v>0</v>
      </c>
      <c r="I90" s="11">
        <f>H90/G90*100</f>
        <v>0</v>
      </c>
    </row>
    <row r="91" spans="1:9" s="5" customFormat="1" ht="20.25" customHeight="1">
      <c r="A91" s="1" t="s">
        <v>60</v>
      </c>
      <c r="B91" s="54" t="s">
        <v>61</v>
      </c>
      <c r="C91" s="55"/>
      <c r="D91" s="55"/>
      <c r="E91" s="55"/>
      <c r="F91" s="56"/>
      <c r="G91" s="11"/>
      <c r="H91" s="11"/>
      <c r="I91" s="11"/>
    </row>
    <row r="92" spans="1:9" s="5" customFormat="1" ht="15.75" customHeight="1">
      <c r="A92" s="1" t="s">
        <v>62</v>
      </c>
      <c r="B92" s="54" t="s">
        <v>63</v>
      </c>
      <c r="C92" s="55"/>
      <c r="D92" s="55"/>
      <c r="E92" s="55"/>
      <c r="F92" s="56"/>
      <c r="G92" s="11"/>
      <c r="H92" s="11"/>
      <c r="I92" s="11"/>
    </row>
    <row r="93" spans="1:9" s="5" customFormat="1" ht="20.25" customHeight="1">
      <c r="A93" s="1" t="s">
        <v>64</v>
      </c>
      <c r="B93" s="54" t="s">
        <v>65</v>
      </c>
      <c r="C93" s="55"/>
      <c r="D93" s="55"/>
      <c r="E93" s="55"/>
      <c r="F93" s="56"/>
      <c r="G93" s="11"/>
      <c r="H93" s="11"/>
      <c r="I93" s="11"/>
    </row>
    <row r="94" spans="1:9" s="5" customFormat="1" ht="36" customHeight="1">
      <c r="A94" s="1" t="s">
        <v>66</v>
      </c>
      <c r="B94" s="54" t="s">
        <v>67</v>
      </c>
      <c r="C94" s="55"/>
      <c r="D94" s="55"/>
      <c r="E94" s="55"/>
      <c r="F94" s="56"/>
      <c r="G94" s="11"/>
      <c r="H94" s="11"/>
      <c r="I94" s="11"/>
    </row>
    <row r="95" spans="1:9" s="5" customFormat="1" ht="30.75" customHeight="1">
      <c r="A95" s="1" t="s">
        <v>68</v>
      </c>
      <c r="B95" s="54" t="s">
        <v>69</v>
      </c>
      <c r="C95" s="55"/>
      <c r="D95" s="55"/>
      <c r="E95" s="55"/>
      <c r="F95" s="56"/>
      <c r="G95" s="11"/>
      <c r="H95" s="11"/>
      <c r="I95" s="11"/>
    </row>
    <row r="96" spans="1:9" s="5" customFormat="1" ht="32.25" customHeight="1">
      <c r="A96" s="1" t="s">
        <v>70</v>
      </c>
      <c r="B96" s="54" t="s">
        <v>71</v>
      </c>
      <c r="C96" s="55"/>
      <c r="D96" s="55"/>
      <c r="E96" s="55"/>
      <c r="F96" s="56"/>
      <c r="G96" s="11"/>
      <c r="H96" s="11"/>
      <c r="I96" s="11"/>
    </row>
    <row r="97" spans="1:9" s="5" customFormat="1" ht="18.75" customHeight="1">
      <c r="A97" s="1" t="s">
        <v>72</v>
      </c>
      <c r="B97" s="54" t="s">
        <v>73</v>
      </c>
      <c r="C97" s="55"/>
      <c r="D97" s="55"/>
      <c r="E97" s="55"/>
      <c r="F97" s="56"/>
      <c r="G97" s="11"/>
      <c r="H97" s="11"/>
      <c r="I97" s="11"/>
    </row>
    <row r="98" spans="1:9" s="5" customFormat="1" ht="18.75" customHeight="1">
      <c r="A98" s="1" t="s">
        <v>74</v>
      </c>
      <c r="B98" s="62" t="s">
        <v>73</v>
      </c>
      <c r="C98" s="62"/>
      <c r="D98" s="62"/>
      <c r="E98" s="62"/>
      <c r="F98" s="62"/>
      <c r="G98" s="11"/>
      <c r="H98" s="11"/>
      <c r="I98" s="11"/>
    </row>
    <row r="99" spans="1:9" s="5" customFormat="1" ht="48.75" customHeight="1">
      <c r="A99" s="1" t="s">
        <v>75</v>
      </c>
      <c r="B99" s="54" t="s">
        <v>76</v>
      </c>
      <c r="C99" s="55"/>
      <c r="D99" s="55"/>
      <c r="E99" s="55"/>
      <c r="F99" s="56"/>
      <c r="G99" s="11">
        <f>SUM(G101:G111)</f>
        <v>368649.86</v>
      </c>
      <c r="H99" s="11">
        <f>SUM(H101:H111)</f>
        <v>369230.3</v>
      </c>
      <c r="I99" s="11">
        <f>H99/G99*100</f>
        <v>100.15745021576843</v>
      </c>
    </row>
    <row r="100" spans="1:9" s="5" customFormat="1" ht="15.75">
      <c r="A100" s="1"/>
      <c r="B100" s="54" t="s">
        <v>53</v>
      </c>
      <c r="C100" s="55"/>
      <c r="D100" s="55"/>
      <c r="E100" s="55"/>
      <c r="F100" s="56"/>
      <c r="G100" s="11"/>
      <c r="H100" s="11"/>
      <c r="I100" s="11"/>
    </row>
    <row r="101" spans="1:9" s="5" customFormat="1" ht="15.75" customHeight="1">
      <c r="A101" s="1" t="s">
        <v>77</v>
      </c>
      <c r="B101" s="54" t="s">
        <v>55</v>
      </c>
      <c r="C101" s="55"/>
      <c r="D101" s="55"/>
      <c r="E101" s="55"/>
      <c r="F101" s="56"/>
      <c r="G101" s="11"/>
      <c r="H101" s="11"/>
      <c r="I101" s="11"/>
    </row>
    <row r="102" spans="1:9" s="5" customFormat="1" ht="15.75" customHeight="1">
      <c r="A102" s="1" t="s">
        <v>78</v>
      </c>
      <c r="B102" s="54" t="s">
        <v>57</v>
      </c>
      <c r="C102" s="55"/>
      <c r="D102" s="55"/>
      <c r="E102" s="55"/>
      <c r="F102" s="56"/>
      <c r="G102" s="11"/>
      <c r="H102" s="11"/>
      <c r="I102" s="11"/>
    </row>
    <row r="103" spans="1:9" s="5" customFormat="1" ht="15.75" customHeight="1">
      <c r="A103" s="1" t="s">
        <v>79</v>
      </c>
      <c r="B103" s="54" t="s">
        <v>59</v>
      </c>
      <c r="C103" s="55"/>
      <c r="D103" s="55"/>
      <c r="E103" s="55"/>
      <c r="F103" s="56"/>
      <c r="G103" s="11"/>
      <c r="H103" s="11"/>
      <c r="I103" s="11"/>
    </row>
    <row r="104" spans="1:9" s="5" customFormat="1" ht="15.75" customHeight="1">
      <c r="A104" s="1" t="s">
        <v>80</v>
      </c>
      <c r="B104" s="54" t="s">
        <v>81</v>
      </c>
      <c r="C104" s="55"/>
      <c r="D104" s="55"/>
      <c r="E104" s="55"/>
      <c r="F104" s="56"/>
      <c r="G104" s="11"/>
      <c r="H104" s="11"/>
      <c r="I104" s="11"/>
    </row>
    <row r="105" spans="1:9" s="5" customFormat="1" ht="15.75" customHeight="1">
      <c r="A105" s="1" t="s">
        <v>82</v>
      </c>
      <c r="B105" s="54" t="s">
        <v>63</v>
      </c>
      <c r="C105" s="55"/>
      <c r="D105" s="55"/>
      <c r="E105" s="55"/>
      <c r="F105" s="56"/>
      <c r="G105" s="11"/>
      <c r="H105" s="11"/>
      <c r="I105" s="11"/>
    </row>
    <row r="106" spans="1:9" s="5" customFormat="1" ht="20.25" customHeight="1">
      <c r="A106" s="1" t="s">
        <v>83</v>
      </c>
      <c r="B106" s="54" t="s">
        <v>84</v>
      </c>
      <c r="C106" s="55"/>
      <c r="D106" s="55"/>
      <c r="E106" s="55"/>
      <c r="F106" s="56"/>
      <c r="G106" s="11"/>
      <c r="H106" s="11"/>
      <c r="I106" s="11"/>
    </row>
    <row r="107" spans="1:9" s="5" customFormat="1" ht="33.75" customHeight="1">
      <c r="A107" s="1" t="s">
        <v>85</v>
      </c>
      <c r="B107" s="54" t="s">
        <v>86</v>
      </c>
      <c r="C107" s="55"/>
      <c r="D107" s="55"/>
      <c r="E107" s="55"/>
      <c r="F107" s="56"/>
      <c r="G107" s="11"/>
      <c r="H107" s="11"/>
      <c r="I107" s="11"/>
    </row>
    <row r="108" spans="1:9" s="5" customFormat="1" ht="31.5" customHeight="1">
      <c r="A108" s="1" t="s">
        <v>87</v>
      </c>
      <c r="B108" s="54" t="s">
        <v>88</v>
      </c>
      <c r="C108" s="55"/>
      <c r="D108" s="55"/>
      <c r="E108" s="55"/>
      <c r="F108" s="56"/>
      <c r="G108" s="11"/>
      <c r="H108" s="11"/>
      <c r="I108" s="11"/>
    </row>
    <row r="109" spans="1:9" s="5" customFormat="1" ht="31.5" customHeight="1">
      <c r="A109" s="1" t="s">
        <v>89</v>
      </c>
      <c r="B109" s="54" t="s">
        <v>71</v>
      </c>
      <c r="C109" s="55"/>
      <c r="D109" s="55"/>
      <c r="E109" s="55"/>
      <c r="F109" s="56"/>
      <c r="G109" s="11"/>
      <c r="H109" s="11"/>
      <c r="I109" s="11"/>
    </row>
    <row r="110" spans="1:9" s="5" customFormat="1" ht="19.5" customHeight="1">
      <c r="A110" s="1" t="s">
        <v>90</v>
      </c>
      <c r="B110" s="54" t="s">
        <v>91</v>
      </c>
      <c r="C110" s="55"/>
      <c r="D110" s="55"/>
      <c r="E110" s="55"/>
      <c r="F110" s="56"/>
      <c r="G110" s="11"/>
      <c r="H110" s="11"/>
      <c r="I110" s="11"/>
    </row>
    <row r="111" spans="1:9" s="5" customFormat="1" ht="30.75" customHeight="1">
      <c r="A111" s="1" t="s">
        <v>92</v>
      </c>
      <c r="B111" s="54" t="s">
        <v>93</v>
      </c>
      <c r="C111" s="55"/>
      <c r="D111" s="55"/>
      <c r="E111" s="55"/>
      <c r="F111" s="56"/>
      <c r="G111" s="11">
        <v>368649.86</v>
      </c>
      <c r="H111" s="11">
        <v>369230.3</v>
      </c>
      <c r="I111" s="11">
        <f>H111/G111*100</f>
        <v>100.15745021576843</v>
      </c>
    </row>
    <row r="112" spans="1:9" s="5" customFormat="1" ht="15.75" customHeight="1">
      <c r="A112" s="1" t="s">
        <v>94</v>
      </c>
      <c r="B112" s="54" t="s">
        <v>95</v>
      </c>
      <c r="C112" s="55"/>
      <c r="D112" s="55"/>
      <c r="E112" s="55"/>
      <c r="F112" s="56"/>
      <c r="G112" s="11">
        <f>G115+G134</f>
        <v>266415.4</v>
      </c>
      <c r="H112" s="11">
        <f>H115+H134</f>
        <v>591510.18</v>
      </c>
      <c r="I112" s="11">
        <f>H112/G112*100</f>
        <v>222.02552104720672</v>
      </c>
    </row>
    <row r="113" spans="1:9" s="5" customFormat="1" ht="15.75">
      <c r="A113" s="1"/>
      <c r="B113" s="54" t="s">
        <v>48</v>
      </c>
      <c r="C113" s="55"/>
      <c r="D113" s="55"/>
      <c r="E113" s="55"/>
      <c r="F113" s="56"/>
      <c r="G113" s="11"/>
      <c r="H113" s="11"/>
      <c r="I113" s="11"/>
    </row>
    <row r="114" spans="1:9" s="5" customFormat="1" ht="15.75" customHeight="1">
      <c r="A114" s="1" t="s">
        <v>96</v>
      </c>
      <c r="B114" s="54" t="s">
        <v>97</v>
      </c>
      <c r="C114" s="55"/>
      <c r="D114" s="55"/>
      <c r="E114" s="55"/>
      <c r="F114" s="56"/>
      <c r="G114" s="11"/>
      <c r="H114" s="11"/>
      <c r="I114" s="11"/>
    </row>
    <row r="115" spans="1:9" s="5" customFormat="1" ht="48" customHeight="1">
      <c r="A115" s="1" t="s">
        <v>98</v>
      </c>
      <c r="B115" s="54" t="s">
        <v>99</v>
      </c>
      <c r="C115" s="55"/>
      <c r="D115" s="55"/>
      <c r="E115" s="55"/>
      <c r="F115" s="56"/>
      <c r="G115" s="11">
        <f>G117+G122+G123+G124+G125+G126+G127+G128+G129+G130+G131+G132+G133</f>
        <v>164464.95</v>
      </c>
      <c r="H115" s="11">
        <f>H117+H122+H123+H124+H125+H126+H127+H128+H129+H130+H131+H132+H133</f>
        <v>539404.8400000001</v>
      </c>
      <c r="I115" s="11">
        <v>0</v>
      </c>
    </row>
    <row r="116" spans="1:9" s="5" customFormat="1" ht="15.75">
      <c r="A116" s="1"/>
      <c r="B116" s="54" t="s">
        <v>53</v>
      </c>
      <c r="C116" s="55"/>
      <c r="D116" s="55"/>
      <c r="E116" s="55"/>
      <c r="F116" s="56"/>
      <c r="G116" s="11"/>
      <c r="H116" s="11"/>
      <c r="I116" s="11"/>
    </row>
    <row r="117" spans="1:9" s="5" customFormat="1" ht="30.75" customHeight="1">
      <c r="A117" s="1" t="s">
        <v>100</v>
      </c>
      <c r="B117" s="63" t="s">
        <v>101</v>
      </c>
      <c r="C117" s="64"/>
      <c r="D117" s="64"/>
      <c r="E117" s="64"/>
      <c r="F117" s="65"/>
      <c r="G117" s="11">
        <f>G119+G121</f>
        <v>0</v>
      </c>
      <c r="H117" s="11">
        <f>H119+H121</f>
        <v>0</v>
      </c>
      <c r="I117" s="11">
        <v>0</v>
      </c>
    </row>
    <row r="118" spans="1:9" s="5" customFormat="1" ht="15.75">
      <c r="A118" s="1"/>
      <c r="B118" s="63" t="s">
        <v>102</v>
      </c>
      <c r="C118" s="64"/>
      <c r="D118" s="64"/>
      <c r="E118" s="64"/>
      <c r="F118" s="65"/>
      <c r="G118" s="11"/>
      <c r="H118" s="11"/>
      <c r="I118" s="11"/>
    </row>
    <row r="119" spans="1:9" s="5" customFormat="1" ht="15.75" customHeight="1">
      <c r="A119" s="1"/>
      <c r="B119" s="63" t="s">
        <v>103</v>
      </c>
      <c r="C119" s="64"/>
      <c r="D119" s="64"/>
      <c r="E119" s="64"/>
      <c r="F119" s="65"/>
      <c r="G119" s="11"/>
      <c r="H119" s="11"/>
      <c r="I119" s="11"/>
    </row>
    <row r="120" spans="1:9" s="5" customFormat="1" ht="15.75" customHeight="1">
      <c r="A120" s="1"/>
      <c r="B120" s="63" t="s">
        <v>104</v>
      </c>
      <c r="C120" s="64"/>
      <c r="D120" s="64"/>
      <c r="E120" s="64"/>
      <c r="F120" s="65"/>
      <c r="G120" s="11"/>
      <c r="H120" s="11"/>
      <c r="I120" s="11"/>
    </row>
    <row r="121" spans="2:9" s="5" customFormat="1" ht="15.75" customHeight="1">
      <c r="B121" s="54" t="s">
        <v>105</v>
      </c>
      <c r="C121" s="55"/>
      <c r="D121" s="55"/>
      <c r="E121" s="55"/>
      <c r="F121" s="56"/>
      <c r="G121" s="11"/>
      <c r="H121" s="11"/>
      <c r="I121" s="11"/>
    </row>
    <row r="122" spans="1:9" s="5" customFormat="1" ht="15.75" customHeight="1">
      <c r="A122" s="1" t="s">
        <v>106</v>
      </c>
      <c r="B122" s="54" t="s">
        <v>107</v>
      </c>
      <c r="C122" s="55"/>
      <c r="D122" s="55"/>
      <c r="E122" s="55"/>
      <c r="F122" s="56"/>
      <c r="G122" s="11">
        <v>1232.23</v>
      </c>
      <c r="H122" s="11">
        <v>1266.8</v>
      </c>
      <c r="I122" s="11">
        <f>H122/G122*100</f>
        <v>102.80548274266978</v>
      </c>
    </row>
    <row r="123" spans="1:9" s="5" customFormat="1" ht="15.75" customHeight="1">
      <c r="A123" s="1" t="s">
        <v>108</v>
      </c>
      <c r="B123" s="54" t="s">
        <v>109</v>
      </c>
      <c r="C123" s="55"/>
      <c r="D123" s="55"/>
      <c r="E123" s="55"/>
      <c r="F123" s="56"/>
      <c r="G123" s="11"/>
      <c r="H123" s="11"/>
      <c r="I123" s="11"/>
    </row>
    <row r="124" spans="1:9" s="5" customFormat="1" ht="15.75" customHeight="1">
      <c r="A124" s="1" t="s">
        <v>110</v>
      </c>
      <c r="B124" s="54" t="s">
        <v>111</v>
      </c>
      <c r="C124" s="55"/>
      <c r="D124" s="55"/>
      <c r="E124" s="55"/>
      <c r="F124" s="56"/>
      <c r="G124" s="11"/>
      <c r="H124" s="11"/>
      <c r="I124" s="11"/>
    </row>
    <row r="125" spans="1:9" s="5" customFormat="1" ht="15.75" customHeight="1">
      <c r="A125" s="1" t="s">
        <v>112</v>
      </c>
      <c r="B125" s="54" t="s">
        <v>113</v>
      </c>
      <c r="C125" s="55"/>
      <c r="D125" s="55"/>
      <c r="E125" s="55"/>
      <c r="F125" s="56"/>
      <c r="G125" s="11">
        <v>1584.16</v>
      </c>
      <c r="H125" s="11">
        <v>12319.87</v>
      </c>
      <c r="I125" s="11">
        <f>H125/G125*100</f>
        <v>777.6910160589839</v>
      </c>
    </row>
    <row r="126" spans="1:9" s="5" customFormat="1" ht="15.75" customHeight="1">
      <c r="A126" s="1" t="s">
        <v>114</v>
      </c>
      <c r="B126" s="54" t="s">
        <v>115</v>
      </c>
      <c r="C126" s="55"/>
      <c r="D126" s="55"/>
      <c r="E126" s="55"/>
      <c r="F126" s="56"/>
      <c r="G126" s="11">
        <v>146887.95</v>
      </c>
      <c r="H126" s="11">
        <v>525818.17</v>
      </c>
      <c r="I126" s="11">
        <f>H126/G126*100</f>
        <v>357.972297931859</v>
      </c>
    </row>
    <row r="127" spans="1:9" s="5" customFormat="1" ht="15.75" customHeight="1">
      <c r="A127" s="1" t="s">
        <v>116</v>
      </c>
      <c r="B127" s="54" t="s">
        <v>117</v>
      </c>
      <c r="C127" s="55"/>
      <c r="D127" s="55"/>
      <c r="E127" s="55"/>
      <c r="F127" s="56"/>
      <c r="G127" s="11"/>
      <c r="H127" s="11"/>
      <c r="I127" s="11"/>
    </row>
    <row r="128" spans="1:9" s="5" customFormat="1" ht="15.75" customHeight="1">
      <c r="A128" s="1" t="s">
        <v>118</v>
      </c>
      <c r="B128" s="54" t="s">
        <v>119</v>
      </c>
      <c r="C128" s="55"/>
      <c r="D128" s="55"/>
      <c r="E128" s="55"/>
      <c r="F128" s="56"/>
      <c r="G128" s="11"/>
      <c r="H128" s="11"/>
      <c r="I128" s="11"/>
    </row>
    <row r="129" spans="1:9" s="5" customFormat="1" ht="15.75" customHeight="1">
      <c r="A129" s="1" t="s">
        <v>120</v>
      </c>
      <c r="B129" s="54" t="s">
        <v>121</v>
      </c>
      <c r="C129" s="55"/>
      <c r="D129" s="55"/>
      <c r="E129" s="55"/>
      <c r="F129" s="56"/>
      <c r="G129" s="11"/>
      <c r="H129" s="11"/>
      <c r="I129" s="11"/>
    </row>
    <row r="130" spans="1:9" s="5" customFormat="1" ht="15.75" customHeight="1">
      <c r="A130" s="1" t="s">
        <v>122</v>
      </c>
      <c r="B130" s="54" t="s">
        <v>123</v>
      </c>
      <c r="C130" s="55"/>
      <c r="D130" s="55"/>
      <c r="E130" s="55"/>
      <c r="F130" s="56"/>
      <c r="G130" s="11"/>
      <c r="H130" s="11"/>
      <c r="I130" s="11"/>
    </row>
    <row r="131" spans="1:9" s="5" customFormat="1" ht="15.75" customHeight="1">
      <c r="A131" s="1" t="s">
        <v>124</v>
      </c>
      <c r="B131" s="54" t="s">
        <v>125</v>
      </c>
      <c r="C131" s="55"/>
      <c r="D131" s="55"/>
      <c r="E131" s="55"/>
      <c r="F131" s="56"/>
      <c r="G131" s="11"/>
      <c r="H131" s="11"/>
      <c r="I131" s="11"/>
    </row>
    <row r="132" spans="1:9" s="5" customFormat="1" ht="15.75" customHeight="1">
      <c r="A132" s="1" t="s">
        <v>126</v>
      </c>
      <c r="B132" s="54" t="s">
        <v>127</v>
      </c>
      <c r="C132" s="55"/>
      <c r="D132" s="55"/>
      <c r="E132" s="55"/>
      <c r="F132" s="56"/>
      <c r="G132" s="11">
        <v>14760.61</v>
      </c>
      <c r="H132" s="11">
        <v>0</v>
      </c>
      <c r="I132" s="11">
        <f>H132/G132*100</f>
        <v>0</v>
      </c>
    </row>
    <row r="133" spans="1:9" s="5" customFormat="1" ht="15.75" customHeight="1">
      <c r="A133" s="1" t="s">
        <v>128</v>
      </c>
      <c r="B133" s="54" t="s">
        <v>129</v>
      </c>
      <c r="C133" s="55"/>
      <c r="D133" s="55"/>
      <c r="E133" s="55"/>
      <c r="F133" s="56"/>
      <c r="G133" s="11"/>
      <c r="H133" s="11"/>
      <c r="I133" s="11"/>
    </row>
    <row r="134" spans="1:9" s="5" customFormat="1" ht="62.25" customHeight="1">
      <c r="A134" s="1" t="s">
        <v>130</v>
      </c>
      <c r="B134" s="54" t="s">
        <v>240</v>
      </c>
      <c r="C134" s="55"/>
      <c r="D134" s="55"/>
      <c r="E134" s="55"/>
      <c r="F134" s="56"/>
      <c r="G134" s="11">
        <f>G136+G141+G142+G143+G144+G145+G146+G147+G148+G149+G150+G151+G152</f>
        <v>101950.45</v>
      </c>
      <c r="H134" s="11">
        <f>H136+H141+H142+H143+H144+H145+H146+H147+H148+H149+H150+H151+H152</f>
        <v>52105.34</v>
      </c>
      <c r="I134" s="11">
        <f>H134/G134*100</f>
        <v>51.108494371530476</v>
      </c>
    </row>
    <row r="135" spans="1:9" s="5" customFormat="1" ht="15.75">
      <c r="A135" s="1"/>
      <c r="B135" s="54" t="s">
        <v>53</v>
      </c>
      <c r="C135" s="55"/>
      <c r="D135" s="55"/>
      <c r="E135" s="55"/>
      <c r="F135" s="56"/>
      <c r="G135" s="11"/>
      <c r="H135" s="11"/>
      <c r="I135" s="11"/>
    </row>
    <row r="136" spans="1:9" s="5" customFormat="1" ht="30" customHeight="1">
      <c r="A136" s="1" t="s">
        <v>131</v>
      </c>
      <c r="B136" s="63" t="s">
        <v>101</v>
      </c>
      <c r="C136" s="64"/>
      <c r="D136" s="64"/>
      <c r="E136" s="64"/>
      <c r="F136" s="65"/>
      <c r="G136" s="11"/>
      <c r="H136" s="11"/>
      <c r="I136" s="11"/>
    </row>
    <row r="137" spans="1:9" s="5" customFormat="1" ht="15.75">
      <c r="A137" s="1"/>
      <c r="B137" s="63" t="s">
        <v>102</v>
      </c>
      <c r="C137" s="64"/>
      <c r="D137" s="64"/>
      <c r="E137" s="64"/>
      <c r="F137" s="65"/>
      <c r="G137" s="11"/>
      <c r="H137" s="11"/>
      <c r="I137" s="11"/>
    </row>
    <row r="138" spans="1:9" s="5" customFormat="1" ht="15.75" customHeight="1">
      <c r="A138" s="1"/>
      <c r="B138" s="63" t="s">
        <v>103</v>
      </c>
      <c r="C138" s="64"/>
      <c r="D138" s="64"/>
      <c r="E138" s="64"/>
      <c r="F138" s="65"/>
      <c r="G138" s="11"/>
      <c r="H138" s="11"/>
      <c r="I138" s="11"/>
    </row>
    <row r="139" spans="1:9" s="5" customFormat="1" ht="15.75" customHeight="1">
      <c r="A139" s="1"/>
      <c r="B139" s="63" t="s">
        <v>104</v>
      </c>
      <c r="C139" s="64"/>
      <c r="D139" s="64"/>
      <c r="E139" s="64"/>
      <c r="F139" s="65"/>
      <c r="G139" s="11"/>
      <c r="H139" s="11"/>
      <c r="I139" s="11"/>
    </row>
    <row r="140" spans="2:9" s="5" customFormat="1" ht="15.75" customHeight="1">
      <c r="B140" s="54" t="s">
        <v>105</v>
      </c>
      <c r="C140" s="55"/>
      <c r="D140" s="55"/>
      <c r="E140" s="55"/>
      <c r="F140" s="56"/>
      <c r="G140" s="11"/>
      <c r="H140" s="11"/>
      <c r="I140" s="11"/>
    </row>
    <row r="141" spans="1:9" s="5" customFormat="1" ht="15.75" customHeight="1">
      <c r="A141" s="1" t="s">
        <v>132</v>
      </c>
      <c r="B141" s="54" t="s">
        <v>107</v>
      </c>
      <c r="C141" s="55"/>
      <c r="D141" s="55"/>
      <c r="E141" s="55"/>
      <c r="F141" s="56"/>
      <c r="G141" s="11"/>
      <c r="H141" s="11"/>
      <c r="I141" s="11"/>
    </row>
    <row r="142" spans="1:9" s="5" customFormat="1" ht="15.75" customHeight="1">
      <c r="A142" s="1" t="s">
        <v>133</v>
      </c>
      <c r="B142" s="54" t="s">
        <v>109</v>
      </c>
      <c r="C142" s="55"/>
      <c r="D142" s="55"/>
      <c r="E142" s="55"/>
      <c r="F142" s="56"/>
      <c r="G142" s="11"/>
      <c r="H142" s="11"/>
      <c r="I142" s="11"/>
    </row>
    <row r="143" spans="1:9" s="5" customFormat="1" ht="15.75" customHeight="1">
      <c r="A143" s="1" t="s">
        <v>134</v>
      </c>
      <c r="B143" s="54" t="s">
        <v>111</v>
      </c>
      <c r="C143" s="55"/>
      <c r="D143" s="55"/>
      <c r="E143" s="55"/>
      <c r="F143" s="56"/>
      <c r="G143" s="11"/>
      <c r="H143" s="11"/>
      <c r="I143" s="11"/>
    </row>
    <row r="144" spans="1:9" s="5" customFormat="1" ht="15.75" customHeight="1">
      <c r="A144" s="1" t="s">
        <v>135</v>
      </c>
      <c r="B144" s="54" t="s">
        <v>113</v>
      </c>
      <c r="C144" s="55"/>
      <c r="D144" s="55"/>
      <c r="E144" s="55"/>
      <c r="F144" s="56"/>
      <c r="G144" s="11"/>
      <c r="H144" s="11"/>
      <c r="I144" s="11"/>
    </row>
    <row r="145" spans="1:9" s="5" customFormat="1" ht="15.75" customHeight="1">
      <c r="A145" s="1" t="s">
        <v>136</v>
      </c>
      <c r="B145" s="54" t="s">
        <v>115</v>
      </c>
      <c r="C145" s="55"/>
      <c r="D145" s="55"/>
      <c r="E145" s="55"/>
      <c r="F145" s="56"/>
      <c r="G145" s="11">
        <v>49.02</v>
      </c>
      <c r="H145" s="11">
        <v>0</v>
      </c>
      <c r="I145" s="11">
        <f>H145/G145*100</f>
        <v>0</v>
      </c>
    </row>
    <row r="146" spans="1:9" s="5" customFormat="1" ht="15.75" customHeight="1">
      <c r="A146" s="1" t="s">
        <v>137</v>
      </c>
      <c r="B146" s="54" t="s">
        <v>117</v>
      </c>
      <c r="C146" s="55"/>
      <c r="D146" s="55"/>
      <c r="E146" s="55"/>
      <c r="F146" s="56"/>
      <c r="G146" s="11"/>
      <c r="H146" s="11"/>
      <c r="I146" s="11"/>
    </row>
    <row r="147" spans="1:9" s="5" customFormat="1" ht="15.75" customHeight="1">
      <c r="A147" s="1" t="s">
        <v>138</v>
      </c>
      <c r="B147" s="54" t="s">
        <v>119</v>
      </c>
      <c r="C147" s="55"/>
      <c r="D147" s="55"/>
      <c r="E147" s="55"/>
      <c r="F147" s="56"/>
      <c r="G147" s="11"/>
      <c r="H147" s="11"/>
      <c r="I147" s="11"/>
    </row>
    <row r="148" spans="1:9" s="5" customFormat="1" ht="15.75" customHeight="1">
      <c r="A148" s="1" t="s">
        <v>139</v>
      </c>
      <c r="B148" s="54" t="s">
        <v>121</v>
      </c>
      <c r="C148" s="55"/>
      <c r="D148" s="55"/>
      <c r="E148" s="55"/>
      <c r="F148" s="56"/>
      <c r="G148" s="11"/>
      <c r="H148" s="11"/>
      <c r="I148" s="11"/>
    </row>
    <row r="149" spans="1:9" s="5" customFormat="1" ht="15.75" customHeight="1">
      <c r="A149" s="1" t="s">
        <v>140</v>
      </c>
      <c r="B149" s="54" t="s">
        <v>123</v>
      </c>
      <c r="C149" s="55"/>
      <c r="D149" s="55"/>
      <c r="E149" s="55"/>
      <c r="F149" s="56"/>
      <c r="G149" s="11"/>
      <c r="H149" s="11"/>
      <c r="I149" s="11"/>
    </row>
    <row r="150" spans="1:9" s="5" customFormat="1" ht="15.75" customHeight="1">
      <c r="A150" s="1" t="s">
        <v>141</v>
      </c>
      <c r="B150" s="54" t="s">
        <v>125</v>
      </c>
      <c r="C150" s="55"/>
      <c r="D150" s="55"/>
      <c r="E150" s="55"/>
      <c r="F150" s="56"/>
      <c r="G150" s="11"/>
      <c r="H150" s="11"/>
      <c r="I150" s="11"/>
    </row>
    <row r="151" spans="1:9" s="5" customFormat="1" ht="15.75" customHeight="1">
      <c r="A151" s="1" t="s">
        <v>142</v>
      </c>
      <c r="B151" s="54" t="s">
        <v>127</v>
      </c>
      <c r="C151" s="55"/>
      <c r="D151" s="55"/>
      <c r="E151" s="55"/>
      <c r="F151" s="56"/>
      <c r="G151" s="11"/>
      <c r="H151" s="11"/>
      <c r="I151" s="11"/>
    </row>
    <row r="152" spans="1:9" s="5" customFormat="1" ht="32.25" customHeight="1">
      <c r="A152" s="1" t="s">
        <v>143</v>
      </c>
      <c r="B152" s="54" t="s">
        <v>144</v>
      </c>
      <c r="C152" s="55"/>
      <c r="D152" s="55"/>
      <c r="E152" s="55"/>
      <c r="F152" s="56"/>
      <c r="G152" s="11">
        <v>101901.43</v>
      </c>
      <c r="H152" s="11">
        <v>52105.34</v>
      </c>
      <c r="I152" s="11">
        <f>H152/G152*100</f>
        <v>51.13308027178813</v>
      </c>
    </row>
    <row r="153" spans="1:9" s="5" customFormat="1" ht="33.75" customHeight="1">
      <c r="A153" s="1" t="s">
        <v>145</v>
      </c>
      <c r="B153" s="54" t="s">
        <v>146</v>
      </c>
      <c r="C153" s="55"/>
      <c r="D153" s="55"/>
      <c r="E153" s="55"/>
      <c r="F153" s="56"/>
      <c r="G153" s="11">
        <f>G163</f>
        <v>527596.5</v>
      </c>
      <c r="H153" s="11">
        <f>H163</f>
        <v>876381.25</v>
      </c>
      <c r="I153" s="11">
        <f>H153/G153*100</f>
        <v>166.10823801901643</v>
      </c>
    </row>
    <row r="154" spans="1:9" s="5" customFormat="1" ht="168" customHeight="1">
      <c r="A154" s="1" t="s">
        <v>147</v>
      </c>
      <c r="B154" s="54" t="s">
        <v>148</v>
      </c>
      <c r="C154" s="55"/>
      <c r="D154" s="55"/>
      <c r="E154" s="55"/>
      <c r="F154" s="56"/>
      <c r="G154" s="7" t="s">
        <v>262</v>
      </c>
      <c r="H154" s="7" t="s">
        <v>267</v>
      </c>
      <c r="I154" s="6"/>
    </row>
    <row r="155" spans="1:9" s="5" customFormat="1" ht="15.75" customHeight="1">
      <c r="A155" s="1" t="s">
        <v>149</v>
      </c>
      <c r="B155" s="54" t="s">
        <v>150</v>
      </c>
      <c r="C155" s="55"/>
      <c r="D155" s="55"/>
      <c r="E155" s="55"/>
      <c r="F155" s="56"/>
      <c r="G155" s="11" t="s">
        <v>151</v>
      </c>
      <c r="H155" s="11" t="s">
        <v>151</v>
      </c>
      <c r="I155" s="6"/>
    </row>
    <row r="156" spans="1:9" s="5" customFormat="1" ht="48" customHeight="1">
      <c r="A156" s="1" t="s">
        <v>152</v>
      </c>
      <c r="B156" s="54" t="s">
        <v>153</v>
      </c>
      <c r="C156" s="55"/>
      <c r="D156" s="55"/>
      <c r="E156" s="55"/>
      <c r="F156" s="56"/>
      <c r="G156" s="11">
        <v>1373</v>
      </c>
      <c r="H156" s="11">
        <v>1405</v>
      </c>
      <c r="I156" s="11">
        <f>H156/G156*100</f>
        <v>102.33066278222869</v>
      </c>
    </row>
    <row r="157" spans="1:9" s="5" customFormat="1" ht="15.75" customHeight="1">
      <c r="A157" s="1" t="s">
        <v>154</v>
      </c>
      <c r="B157" s="54" t="s">
        <v>155</v>
      </c>
      <c r="C157" s="55"/>
      <c r="D157" s="55"/>
      <c r="E157" s="55"/>
      <c r="F157" s="56"/>
      <c r="G157" s="11"/>
      <c r="H157" s="11"/>
      <c r="I157" s="11"/>
    </row>
    <row r="158" spans="1:11" s="5" customFormat="1" ht="38.25" customHeight="1">
      <c r="A158" s="1" t="s">
        <v>156</v>
      </c>
      <c r="B158" s="54" t="s">
        <v>241</v>
      </c>
      <c r="C158" s="55"/>
      <c r="D158" s="55"/>
      <c r="E158" s="55"/>
      <c r="F158" s="56"/>
      <c r="G158" s="11">
        <f>G160+G161+G162+G163+G168</f>
        <v>94029768.65</v>
      </c>
      <c r="H158" s="11">
        <f>H160+H161+H162+H163+H168</f>
        <v>106088449.8</v>
      </c>
      <c r="I158" s="11">
        <f>H158/G158*100</f>
        <v>112.82432289595981</v>
      </c>
      <c r="J158" s="12"/>
      <c r="K158" s="12"/>
    </row>
    <row r="159" spans="1:9" s="5" customFormat="1" ht="15.75">
      <c r="A159" s="1"/>
      <c r="B159" s="63" t="s">
        <v>53</v>
      </c>
      <c r="C159" s="64"/>
      <c r="D159" s="64"/>
      <c r="E159" s="64"/>
      <c r="F159" s="65"/>
      <c r="G159" s="11"/>
      <c r="H159" s="11"/>
      <c r="I159" s="11"/>
    </row>
    <row r="160" spans="1:9" s="5" customFormat="1" ht="15.75" customHeight="1">
      <c r="A160" s="1" t="s">
        <v>157</v>
      </c>
      <c r="B160" s="63" t="s">
        <v>158</v>
      </c>
      <c r="C160" s="64"/>
      <c r="D160" s="64"/>
      <c r="E160" s="64"/>
      <c r="F160" s="65"/>
      <c r="G160" s="13">
        <v>87951587.95</v>
      </c>
      <c r="H160" s="13">
        <v>105211068.55</v>
      </c>
      <c r="I160" s="11">
        <f>H160/G160*100</f>
        <v>119.62384193655708</v>
      </c>
    </row>
    <row r="161" spans="1:9" s="5" customFormat="1" ht="15.75" customHeight="1">
      <c r="A161" s="1" t="s">
        <v>159</v>
      </c>
      <c r="B161" s="63" t="s">
        <v>160</v>
      </c>
      <c r="C161" s="64"/>
      <c r="D161" s="64"/>
      <c r="E161" s="64"/>
      <c r="F161" s="65"/>
      <c r="G161" s="13">
        <v>5082036.2</v>
      </c>
      <c r="H161" s="13">
        <v>0</v>
      </c>
      <c r="I161" s="11">
        <f>H161/G161*100</f>
        <v>0</v>
      </c>
    </row>
    <row r="162" spans="1:9" s="5" customFormat="1" ht="15.75" customHeight="1">
      <c r="A162" s="1" t="s">
        <v>161</v>
      </c>
      <c r="B162" s="63" t="s">
        <v>162</v>
      </c>
      <c r="C162" s="64"/>
      <c r="D162" s="64"/>
      <c r="E162" s="64"/>
      <c r="F162" s="65"/>
      <c r="G162" s="11"/>
      <c r="H162" s="11"/>
      <c r="I162" s="11"/>
    </row>
    <row r="163" spans="1:9" s="5" customFormat="1" ht="63" customHeight="1">
      <c r="A163" s="1" t="s">
        <v>163</v>
      </c>
      <c r="B163" s="63" t="s">
        <v>164</v>
      </c>
      <c r="C163" s="64"/>
      <c r="D163" s="64"/>
      <c r="E163" s="64"/>
      <c r="F163" s="65"/>
      <c r="G163" s="11">
        <f>426362.16+101234.34</f>
        <v>527596.5</v>
      </c>
      <c r="H163" s="11">
        <v>876381.25</v>
      </c>
      <c r="I163" s="11">
        <f>H163/G163*100</f>
        <v>166.10823801901643</v>
      </c>
    </row>
    <row r="164" spans="1:9" s="5" customFormat="1" ht="15.75">
      <c r="A164" s="1"/>
      <c r="B164" s="63" t="s">
        <v>53</v>
      </c>
      <c r="C164" s="64"/>
      <c r="D164" s="64"/>
      <c r="E164" s="64"/>
      <c r="F164" s="65"/>
      <c r="G164" s="11"/>
      <c r="H164" s="11"/>
      <c r="I164" s="11"/>
    </row>
    <row r="165" spans="1:9" s="5" customFormat="1" ht="15.75" hidden="1">
      <c r="A165" s="1" t="s">
        <v>44</v>
      </c>
      <c r="B165" s="59">
        <v>2</v>
      </c>
      <c r="C165" s="60"/>
      <c r="D165" s="60"/>
      <c r="E165" s="60"/>
      <c r="F165" s="61"/>
      <c r="G165" s="11" t="s">
        <v>165</v>
      </c>
      <c r="H165" s="11">
        <v>4</v>
      </c>
      <c r="I165" s="11">
        <v>5</v>
      </c>
    </row>
    <row r="166" spans="1:9" s="5" customFormat="1" ht="15.75">
      <c r="A166" s="1"/>
      <c r="B166" s="63" t="s">
        <v>166</v>
      </c>
      <c r="C166" s="64"/>
      <c r="D166" s="64"/>
      <c r="E166" s="64"/>
      <c r="F166" s="65"/>
      <c r="G166" s="11"/>
      <c r="H166" s="11"/>
      <c r="I166" s="11"/>
    </row>
    <row r="167" spans="1:9" s="5" customFormat="1" ht="15.75">
      <c r="A167" s="1"/>
      <c r="B167" s="63" t="s">
        <v>167</v>
      </c>
      <c r="C167" s="64"/>
      <c r="D167" s="64"/>
      <c r="E167" s="64"/>
      <c r="F167" s="65"/>
      <c r="G167" s="11"/>
      <c r="H167" s="11"/>
      <c r="I167" s="11"/>
    </row>
    <row r="168" spans="1:9" s="5" customFormat="1" ht="31.5" customHeight="1">
      <c r="A168" s="1" t="s">
        <v>168</v>
      </c>
      <c r="B168" s="63" t="s">
        <v>169</v>
      </c>
      <c r="C168" s="64"/>
      <c r="D168" s="64"/>
      <c r="E168" s="64"/>
      <c r="F168" s="65"/>
      <c r="G168" s="11">
        <f>500000-31452</f>
        <v>468548</v>
      </c>
      <c r="H168" s="11">
        <v>1000</v>
      </c>
      <c r="I168" s="11">
        <f>H168/G168*100</f>
        <v>0.21342530541161203</v>
      </c>
    </row>
    <row r="169" spans="1:9" s="5" customFormat="1" ht="15.75">
      <c r="A169" s="1"/>
      <c r="B169" s="63" t="s">
        <v>53</v>
      </c>
      <c r="C169" s="64"/>
      <c r="D169" s="64"/>
      <c r="E169" s="64"/>
      <c r="F169" s="65"/>
      <c r="G169" s="11"/>
      <c r="H169" s="11"/>
      <c r="I169" s="11"/>
    </row>
    <row r="170" spans="1:9" s="5" customFormat="1" ht="15.75">
      <c r="A170" s="1"/>
      <c r="B170" s="63" t="s">
        <v>166</v>
      </c>
      <c r="C170" s="64"/>
      <c r="D170" s="64"/>
      <c r="E170" s="64"/>
      <c r="F170" s="65"/>
      <c r="G170" s="11"/>
      <c r="H170" s="11"/>
      <c r="I170" s="11"/>
    </row>
    <row r="171" spans="1:9" s="5" customFormat="1" ht="15.75">
      <c r="A171" s="1"/>
      <c r="B171" s="63" t="s">
        <v>167</v>
      </c>
      <c r="C171" s="64"/>
      <c r="D171" s="64"/>
      <c r="E171" s="64"/>
      <c r="F171" s="65"/>
      <c r="G171" s="11"/>
      <c r="H171" s="11"/>
      <c r="I171" s="11"/>
    </row>
    <row r="172" spans="1:9" s="5" customFormat="1" ht="18" customHeight="1">
      <c r="A172" s="1" t="s">
        <v>170</v>
      </c>
      <c r="B172" s="63" t="s">
        <v>171</v>
      </c>
      <c r="C172" s="64"/>
      <c r="D172" s="64"/>
      <c r="E172" s="64"/>
      <c r="F172" s="65"/>
      <c r="G172" s="11"/>
      <c r="H172" s="11"/>
      <c r="I172" s="11"/>
    </row>
    <row r="173" spans="1:12" s="5" customFormat="1" ht="35.25" customHeight="1">
      <c r="A173" s="1" t="s">
        <v>172</v>
      </c>
      <c r="B173" s="54" t="s">
        <v>242</v>
      </c>
      <c r="C173" s="55"/>
      <c r="D173" s="55"/>
      <c r="E173" s="55"/>
      <c r="F173" s="56"/>
      <c r="G173" s="11">
        <f>G175+G180+G189+G192+G197+G198+G205</f>
        <v>93952666.27000001</v>
      </c>
      <c r="H173" s="11">
        <f>H175+H180+H189+H192+H197+H198+H205</f>
        <v>106356867.31</v>
      </c>
      <c r="I173" s="11">
        <f>H173/G173*100</f>
        <v>113.20260673002397</v>
      </c>
      <c r="J173" s="12"/>
      <c r="L173" s="12"/>
    </row>
    <row r="174" spans="1:9" s="5" customFormat="1" ht="15.75">
      <c r="A174" s="1"/>
      <c r="B174" s="63" t="s">
        <v>53</v>
      </c>
      <c r="C174" s="64"/>
      <c r="D174" s="64"/>
      <c r="E174" s="64"/>
      <c r="F174" s="65"/>
      <c r="G174" s="11"/>
      <c r="H174" s="11"/>
      <c r="I174" s="11"/>
    </row>
    <row r="175" spans="1:9" s="5" customFormat="1" ht="31.5" customHeight="1">
      <c r="A175" s="1" t="s">
        <v>173</v>
      </c>
      <c r="B175" s="63" t="s">
        <v>101</v>
      </c>
      <c r="C175" s="64"/>
      <c r="D175" s="64"/>
      <c r="E175" s="64"/>
      <c r="F175" s="65"/>
      <c r="G175" s="11">
        <f>G177+G178+G179</f>
        <v>71102454.39</v>
      </c>
      <c r="H175" s="11">
        <f>H177+H178+H179</f>
        <v>82611104.3</v>
      </c>
      <c r="I175" s="11">
        <f>H175/G175*100</f>
        <v>116.18600934206091</v>
      </c>
    </row>
    <row r="176" spans="1:9" s="5" customFormat="1" ht="15.75">
      <c r="A176" s="1"/>
      <c r="B176" s="63" t="s">
        <v>102</v>
      </c>
      <c r="C176" s="64"/>
      <c r="D176" s="64"/>
      <c r="E176" s="64"/>
      <c r="F176" s="65"/>
      <c r="G176" s="11"/>
      <c r="H176" s="11"/>
      <c r="I176" s="11"/>
    </row>
    <row r="177" spans="1:9" s="5" customFormat="1" ht="15.75" customHeight="1">
      <c r="A177" s="1"/>
      <c r="B177" s="63" t="s">
        <v>103</v>
      </c>
      <c r="C177" s="64"/>
      <c r="D177" s="64"/>
      <c r="E177" s="64"/>
      <c r="F177" s="65"/>
      <c r="G177" s="14">
        <v>54612676.23</v>
      </c>
      <c r="H177" s="14">
        <v>63455088.33</v>
      </c>
      <c r="I177" s="11">
        <f>H177/G177*100</f>
        <v>116.19113493497441</v>
      </c>
    </row>
    <row r="178" spans="1:9" s="5" customFormat="1" ht="15.75" customHeight="1">
      <c r="A178" s="1"/>
      <c r="B178" s="63" t="s">
        <v>104</v>
      </c>
      <c r="C178" s="64"/>
      <c r="D178" s="64"/>
      <c r="E178" s="64"/>
      <c r="F178" s="65"/>
      <c r="G178" s="11">
        <v>3000</v>
      </c>
      <c r="H178" s="11">
        <v>12000</v>
      </c>
      <c r="I178" s="11">
        <f>H178/G178*100</f>
        <v>400</v>
      </c>
    </row>
    <row r="179" spans="1:9" s="5" customFormat="1" ht="15.75" customHeight="1">
      <c r="A179" s="1"/>
      <c r="B179" s="63" t="s">
        <v>174</v>
      </c>
      <c r="C179" s="64"/>
      <c r="D179" s="64"/>
      <c r="E179" s="64"/>
      <c r="F179" s="65"/>
      <c r="G179" s="11">
        <v>16486778.16</v>
      </c>
      <c r="H179" s="11">
        <v>19144015.97</v>
      </c>
      <c r="I179" s="11">
        <f>H179/G179*100</f>
        <v>116.11738681877186</v>
      </c>
    </row>
    <row r="180" spans="1:9" s="5" customFormat="1" ht="15.75" customHeight="1">
      <c r="A180" s="1" t="s">
        <v>175</v>
      </c>
      <c r="B180" s="63" t="s">
        <v>176</v>
      </c>
      <c r="C180" s="64"/>
      <c r="D180" s="64"/>
      <c r="E180" s="64"/>
      <c r="F180" s="65"/>
      <c r="G180" s="11">
        <f>G182+G183+G184+G185+G186+G187+G188</f>
        <v>16012241.809999999</v>
      </c>
      <c r="H180" s="11">
        <f>H182+H183+H184+H185+H186+H187+H188</f>
        <v>17007935.98</v>
      </c>
      <c r="I180" s="11">
        <f>H180/G180*100</f>
        <v>106.21833083596182</v>
      </c>
    </row>
    <row r="181" spans="1:9" s="5" customFormat="1" ht="15.75">
      <c r="A181" s="1"/>
      <c r="B181" s="63" t="s">
        <v>102</v>
      </c>
      <c r="C181" s="64"/>
      <c r="D181" s="64"/>
      <c r="E181" s="64"/>
      <c r="F181" s="65"/>
      <c r="G181" s="11"/>
      <c r="H181" s="11"/>
      <c r="I181" s="11"/>
    </row>
    <row r="182" spans="1:9" s="5" customFormat="1" ht="15.75" customHeight="1">
      <c r="A182" s="1"/>
      <c r="B182" s="63" t="s">
        <v>177</v>
      </c>
      <c r="C182" s="64"/>
      <c r="D182" s="64"/>
      <c r="E182" s="64"/>
      <c r="F182" s="65"/>
      <c r="G182" s="14">
        <v>14701.29</v>
      </c>
      <c r="H182" s="14">
        <v>14832</v>
      </c>
      <c r="I182" s="11">
        <f>H182/G182*100</f>
        <v>100.88910564991235</v>
      </c>
    </row>
    <row r="183" spans="1:9" s="5" customFormat="1" ht="15.75" customHeight="1">
      <c r="A183" s="1"/>
      <c r="B183" s="63" t="s">
        <v>178</v>
      </c>
      <c r="C183" s="64"/>
      <c r="D183" s="64"/>
      <c r="E183" s="64"/>
      <c r="F183" s="65"/>
      <c r="G183" s="11"/>
      <c r="H183" s="11"/>
      <c r="I183" s="11"/>
    </row>
    <row r="184" spans="1:9" s="5" customFormat="1" ht="15.75" customHeight="1">
      <c r="A184" s="1"/>
      <c r="B184" s="63" t="s">
        <v>179</v>
      </c>
      <c r="C184" s="64"/>
      <c r="D184" s="64"/>
      <c r="E184" s="64"/>
      <c r="F184" s="65"/>
      <c r="G184" s="11">
        <v>4211791.77</v>
      </c>
      <c r="H184" s="11">
        <v>3370464.29</v>
      </c>
      <c r="I184" s="11">
        <f>H184/G184*100</f>
        <v>80.02447590138105</v>
      </c>
    </row>
    <row r="185" spans="1:9" s="5" customFormat="1" ht="15.75" customHeight="1">
      <c r="A185" s="1"/>
      <c r="B185" s="63" t="s">
        <v>180</v>
      </c>
      <c r="C185" s="64"/>
      <c r="D185" s="64"/>
      <c r="E185" s="64"/>
      <c r="F185" s="65"/>
      <c r="G185" s="11"/>
      <c r="H185" s="11"/>
      <c r="I185" s="11"/>
    </row>
    <row r="186" spans="1:9" s="5" customFormat="1" ht="15.75" customHeight="1">
      <c r="A186" s="1"/>
      <c r="B186" s="63" t="s">
        <v>181</v>
      </c>
      <c r="C186" s="64"/>
      <c r="D186" s="64"/>
      <c r="E186" s="64"/>
      <c r="F186" s="65"/>
      <c r="G186" s="11">
        <v>242058.66</v>
      </c>
      <c r="H186" s="11">
        <v>169443.28</v>
      </c>
      <c r="I186" s="11">
        <f>H186/G186*100</f>
        <v>70.00091630681588</v>
      </c>
    </row>
    <row r="187" spans="1:9" s="5" customFormat="1" ht="15.75" customHeight="1">
      <c r="A187" s="1"/>
      <c r="B187" s="63" t="s">
        <v>182</v>
      </c>
      <c r="C187" s="64"/>
      <c r="D187" s="64"/>
      <c r="E187" s="64"/>
      <c r="F187" s="65"/>
      <c r="G187" s="11">
        <v>11543690.09</v>
      </c>
      <c r="H187" s="11">
        <v>13453196.41</v>
      </c>
      <c r="I187" s="11">
        <f>H187/G187*100</f>
        <v>116.54155911249</v>
      </c>
    </row>
    <row r="188" spans="1:9" s="5" customFormat="1" ht="15.75" customHeight="1">
      <c r="A188" s="1"/>
      <c r="B188" s="8" t="s">
        <v>183</v>
      </c>
      <c r="C188" s="9"/>
      <c r="D188" s="9"/>
      <c r="E188" s="9"/>
      <c r="F188" s="10"/>
      <c r="G188" s="11"/>
      <c r="H188" s="11"/>
      <c r="I188" s="11"/>
    </row>
    <row r="189" spans="1:9" s="5" customFormat="1" ht="16.5" customHeight="1">
      <c r="A189" s="1" t="s">
        <v>184</v>
      </c>
      <c r="B189" s="63" t="s">
        <v>185</v>
      </c>
      <c r="C189" s="64"/>
      <c r="D189" s="64"/>
      <c r="E189" s="64"/>
      <c r="F189" s="65"/>
      <c r="G189" s="11">
        <f>G191</f>
        <v>0</v>
      </c>
      <c r="H189" s="11">
        <f>H191</f>
        <v>0</v>
      </c>
      <c r="I189" s="11">
        <v>0</v>
      </c>
    </row>
    <row r="190" spans="1:9" s="5" customFormat="1" ht="15.75">
      <c r="A190" s="1"/>
      <c r="B190" s="63" t="s">
        <v>102</v>
      </c>
      <c r="C190" s="64"/>
      <c r="D190" s="64"/>
      <c r="E190" s="64"/>
      <c r="F190" s="65"/>
      <c r="G190" s="11"/>
      <c r="H190" s="11"/>
      <c r="I190" s="11"/>
    </row>
    <row r="191" spans="1:9" s="5" customFormat="1" ht="34.5" customHeight="1">
      <c r="A191" s="1"/>
      <c r="B191" s="63" t="s">
        <v>186</v>
      </c>
      <c r="C191" s="64"/>
      <c r="D191" s="64"/>
      <c r="E191" s="64"/>
      <c r="F191" s="65"/>
      <c r="G191" s="11"/>
      <c r="H191" s="11"/>
      <c r="I191" s="11"/>
    </row>
    <row r="192" spans="1:9" s="5" customFormat="1" ht="15.75" customHeight="1">
      <c r="A192" s="1" t="s">
        <v>187</v>
      </c>
      <c r="B192" s="63" t="s">
        <v>188</v>
      </c>
      <c r="C192" s="64"/>
      <c r="D192" s="64"/>
      <c r="E192" s="64"/>
      <c r="F192" s="65"/>
      <c r="G192" s="11">
        <f>G194+G195+G196</f>
        <v>194068.98</v>
      </c>
      <c r="H192" s="11">
        <f>H194+H195+H196</f>
        <v>172983.05</v>
      </c>
      <c r="I192" s="11">
        <v>0</v>
      </c>
    </row>
    <row r="193" spans="1:9" s="5" customFormat="1" ht="15.75">
      <c r="A193" s="1"/>
      <c r="B193" s="63" t="s">
        <v>102</v>
      </c>
      <c r="C193" s="64"/>
      <c r="D193" s="64"/>
      <c r="E193" s="64"/>
      <c r="F193" s="65"/>
      <c r="G193" s="11"/>
      <c r="H193" s="11"/>
      <c r="I193" s="11"/>
    </row>
    <row r="194" spans="1:9" s="5" customFormat="1" ht="15.75" customHeight="1">
      <c r="A194" s="1"/>
      <c r="B194" s="63" t="s">
        <v>189</v>
      </c>
      <c r="C194" s="64"/>
      <c r="D194" s="64"/>
      <c r="E194" s="64"/>
      <c r="F194" s="65"/>
      <c r="G194" s="11"/>
      <c r="H194" s="11"/>
      <c r="I194" s="11"/>
    </row>
    <row r="195" spans="1:9" s="5" customFormat="1" ht="32.25" customHeight="1">
      <c r="A195" s="1"/>
      <c r="B195" s="63" t="s">
        <v>190</v>
      </c>
      <c r="C195" s="64"/>
      <c r="D195" s="64"/>
      <c r="E195" s="64"/>
      <c r="F195" s="65"/>
      <c r="G195" s="11"/>
      <c r="H195" s="11"/>
      <c r="I195" s="11"/>
    </row>
    <row r="196" spans="1:9" s="5" customFormat="1" ht="32.25" customHeight="1">
      <c r="A196" s="1"/>
      <c r="B196" s="54" t="s">
        <v>191</v>
      </c>
      <c r="C196" s="55"/>
      <c r="D196" s="55"/>
      <c r="E196" s="55"/>
      <c r="F196" s="56"/>
      <c r="G196" s="11">
        <v>194068.98</v>
      </c>
      <c r="H196" s="11">
        <v>172983.05</v>
      </c>
      <c r="I196" s="11">
        <v>0</v>
      </c>
    </row>
    <row r="197" spans="1:9" s="5" customFormat="1" ht="15.75" customHeight="1">
      <c r="A197" s="1" t="s">
        <v>192</v>
      </c>
      <c r="B197" s="63" t="s">
        <v>193</v>
      </c>
      <c r="C197" s="64"/>
      <c r="D197" s="64"/>
      <c r="E197" s="64"/>
      <c r="F197" s="65"/>
      <c r="G197" s="11">
        <v>2220710.05</v>
      </c>
      <c r="H197" s="11">
        <v>2207070.62</v>
      </c>
      <c r="I197" s="11">
        <f>H197/G197*100</f>
        <v>99.38580770596324</v>
      </c>
    </row>
    <row r="198" spans="1:9" s="5" customFormat="1" ht="15.75" customHeight="1">
      <c r="A198" s="1" t="s">
        <v>194</v>
      </c>
      <c r="B198" s="63" t="s">
        <v>195</v>
      </c>
      <c r="C198" s="64"/>
      <c r="D198" s="64"/>
      <c r="E198" s="64"/>
      <c r="F198" s="65"/>
      <c r="G198" s="11">
        <f>G200+G201+G202+G203+G204</f>
        <v>4423191.04</v>
      </c>
      <c r="H198" s="11">
        <f>H200+H201+H202+H203+H204</f>
        <v>4357773.36</v>
      </c>
      <c r="I198" s="11">
        <f>H198/G198*100</f>
        <v>98.52102974055582</v>
      </c>
    </row>
    <row r="199" spans="1:9" s="5" customFormat="1" ht="15.75">
      <c r="A199" s="1"/>
      <c r="B199" s="63" t="s">
        <v>102</v>
      </c>
      <c r="C199" s="64"/>
      <c r="D199" s="64"/>
      <c r="E199" s="64"/>
      <c r="F199" s="65"/>
      <c r="G199" s="11"/>
      <c r="H199" s="11"/>
      <c r="I199" s="11"/>
    </row>
    <row r="200" spans="1:9" s="5" customFormat="1" ht="15.75" customHeight="1">
      <c r="A200" s="1"/>
      <c r="B200" s="63" t="s">
        <v>196</v>
      </c>
      <c r="C200" s="64"/>
      <c r="D200" s="64"/>
      <c r="E200" s="64"/>
      <c r="F200" s="65"/>
      <c r="G200" s="14">
        <v>4171116.69</v>
      </c>
      <c r="H200" s="14">
        <v>4021843.91</v>
      </c>
      <c r="I200" s="11">
        <f>H200/G200*100</f>
        <v>96.42127537793722</v>
      </c>
    </row>
    <row r="201" spans="1:9" s="5" customFormat="1" ht="15.75" customHeight="1">
      <c r="A201" s="1"/>
      <c r="B201" s="63" t="s">
        <v>197</v>
      </c>
      <c r="C201" s="64"/>
      <c r="D201" s="64"/>
      <c r="E201" s="64"/>
      <c r="F201" s="65"/>
      <c r="G201" s="11"/>
      <c r="H201" s="11"/>
      <c r="I201" s="11"/>
    </row>
    <row r="202" spans="1:9" s="5" customFormat="1" ht="15.75" customHeight="1">
      <c r="A202" s="1"/>
      <c r="B202" s="63" t="s">
        <v>198</v>
      </c>
      <c r="C202" s="64"/>
      <c r="D202" s="64"/>
      <c r="E202" s="64"/>
      <c r="F202" s="65"/>
      <c r="G202" s="11"/>
      <c r="H202" s="11"/>
      <c r="I202" s="11"/>
    </row>
    <row r="203" spans="1:9" s="5" customFormat="1" ht="15.75" customHeight="1" thickBot="1">
      <c r="A203" s="1"/>
      <c r="B203" s="63" t="s">
        <v>199</v>
      </c>
      <c r="C203" s="64"/>
      <c r="D203" s="64"/>
      <c r="E203" s="64"/>
      <c r="F203" s="65"/>
      <c r="G203" s="15">
        <v>252074.35</v>
      </c>
      <c r="H203" s="15">
        <v>335929.45</v>
      </c>
      <c r="I203" s="11">
        <f>H203/G203*100</f>
        <v>133.2660185377846</v>
      </c>
    </row>
    <row r="204" spans="1:9" s="5" customFormat="1" ht="36" customHeight="1">
      <c r="A204" s="1"/>
      <c r="B204" s="54" t="s">
        <v>200</v>
      </c>
      <c r="C204" s="67"/>
      <c r="D204" s="67"/>
      <c r="E204" s="67"/>
      <c r="F204" s="68"/>
      <c r="G204" s="16"/>
      <c r="H204" s="16"/>
      <c r="I204" s="11"/>
    </row>
    <row r="205" spans="1:9" s="5" customFormat="1" ht="15.75" customHeight="1">
      <c r="A205" s="1" t="s">
        <v>201</v>
      </c>
      <c r="B205" s="63" t="s">
        <v>202</v>
      </c>
      <c r="C205" s="64"/>
      <c r="D205" s="64"/>
      <c r="E205" s="64"/>
      <c r="F205" s="65"/>
      <c r="G205" s="11">
        <f>G207+G208</f>
        <v>0</v>
      </c>
      <c r="H205" s="11">
        <v>0</v>
      </c>
      <c r="I205" s="11">
        <v>0</v>
      </c>
    </row>
    <row r="206" spans="1:9" s="5" customFormat="1" ht="15.75">
      <c r="A206" s="1"/>
      <c r="B206" s="63" t="s">
        <v>102</v>
      </c>
      <c r="C206" s="64"/>
      <c r="D206" s="64"/>
      <c r="E206" s="64"/>
      <c r="F206" s="65"/>
      <c r="G206" s="11"/>
      <c r="H206" s="11"/>
      <c r="I206" s="11"/>
    </row>
    <row r="207" spans="1:9" s="5" customFormat="1" ht="31.5" customHeight="1">
      <c r="A207" s="1"/>
      <c r="B207" s="63" t="s">
        <v>203</v>
      </c>
      <c r="C207" s="64"/>
      <c r="D207" s="64"/>
      <c r="E207" s="64"/>
      <c r="F207" s="65"/>
      <c r="G207" s="11"/>
      <c r="H207" s="11"/>
      <c r="I207" s="11"/>
    </row>
    <row r="208" spans="1:9" s="5" customFormat="1" ht="30.75" customHeight="1">
      <c r="A208" s="1"/>
      <c r="B208" s="63" t="s">
        <v>204</v>
      </c>
      <c r="C208" s="64"/>
      <c r="D208" s="64"/>
      <c r="E208" s="64"/>
      <c r="F208" s="65"/>
      <c r="G208" s="11"/>
      <c r="H208" s="11"/>
      <c r="I208" s="11"/>
    </row>
    <row r="209" spans="1:9" s="5" customFormat="1" ht="15.75">
      <c r="A209" s="1"/>
      <c r="B209" s="63" t="s">
        <v>205</v>
      </c>
      <c r="C209" s="64"/>
      <c r="D209" s="64"/>
      <c r="E209" s="64"/>
      <c r="F209" s="65"/>
      <c r="G209" s="11"/>
      <c r="H209" s="11"/>
      <c r="I209" s="11"/>
    </row>
    <row r="210" spans="1:9" s="5" customFormat="1" ht="15.75" customHeight="1">
      <c r="A210" s="1"/>
      <c r="B210" s="63" t="s">
        <v>206</v>
      </c>
      <c r="C210" s="64"/>
      <c r="D210" s="64"/>
      <c r="E210" s="64"/>
      <c r="F210" s="65"/>
      <c r="G210" s="11"/>
      <c r="H210" s="11"/>
      <c r="I210" s="11"/>
    </row>
    <row r="211" spans="1:9" s="5" customFormat="1" ht="20.25" customHeight="1">
      <c r="A211" s="1" t="s">
        <v>207</v>
      </c>
      <c r="B211" s="63" t="s">
        <v>243</v>
      </c>
      <c r="C211" s="64"/>
      <c r="D211" s="64"/>
      <c r="E211" s="64"/>
      <c r="F211" s="65"/>
      <c r="G211" s="11"/>
      <c r="H211" s="11"/>
      <c r="I211" s="11"/>
    </row>
    <row r="212" spans="1:9" s="5" customFormat="1" ht="21.75" customHeight="1">
      <c r="A212" s="1" t="s">
        <v>208</v>
      </c>
      <c r="B212" s="63" t="s">
        <v>244</v>
      </c>
      <c r="C212" s="64"/>
      <c r="D212" s="64"/>
      <c r="E212" s="64"/>
      <c r="F212" s="65"/>
      <c r="G212" s="11"/>
      <c r="H212" s="11"/>
      <c r="I212" s="11"/>
    </row>
    <row r="213" spans="2:9" ht="8.25" customHeight="1">
      <c r="B213" s="33"/>
      <c r="C213" s="33"/>
      <c r="D213" s="33"/>
      <c r="E213" s="24"/>
      <c r="F213" s="33"/>
      <c r="G213" s="27"/>
      <c r="H213" s="27"/>
      <c r="I213" s="5"/>
    </row>
    <row r="214" spans="2:9" ht="24" customHeight="1">
      <c r="B214" s="66" t="s">
        <v>209</v>
      </c>
      <c r="C214" s="66"/>
      <c r="D214" s="66"/>
      <c r="E214" s="66"/>
      <c r="F214" s="66"/>
      <c r="G214" s="66"/>
      <c r="H214" s="66"/>
      <c r="I214" s="66"/>
    </row>
    <row r="215" spans="2:9" ht="5.25" customHeight="1">
      <c r="B215" s="30"/>
      <c r="C215" s="30"/>
      <c r="D215" s="30"/>
      <c r="E215" s="23"/>
      <c r="F215" s="30"/>
      <c r="G215" s="30"/>
      <c r="H215" s="30"/>
      <c r="I215" s="5"/>
    </row>
    <row r="216" spans="1:9" s="5" customFormat="1" ht="46.5" customHeight="1">
      <c r="A216" s="1" t="s">
        <v>39</v>
      </c>
      <c r="B216" s="59" t="s">
        <v>40</v>
      </c>
      <c r="C216" s="60"/>
      <c r="D216" s="60"/>
      <c r="E216" s="60"/>
      <c r="F216" s="61"/>
      <c r="G216" s="4" t="s">
        <v>210</v>
      </c>
      <c r="H216" s="4" t="s">
        <v>211</v>
      </c>
      <c r="I216" s="4" t="s">
        <v>212</v>
      </c>
    </row>
    <row r="217" spans="1:9" s="5" customFormat="1" ht="49.5" customHeight="1">
      <c r="A217" s="1" t="s">
        <v>44</v>
      </c>
      <c r="B217" s="54" t="s">
        <v>213</v>
      </c>
      <c r="C217" s="55"/>
      <c r="D217" s="55"/>
      <c r="E217" s="55"/>
      <c r="F217" s="56"/>
      <c r="G217" s="11">
        <v>47630383.03</v>
      </c>
      <c r="H217" s="11">
        <v>47063354.59</v>
      </c>
      <c r="I217" s="11">
        <f>H217/G217*100</f>
        <v>98.8095236613091</v>
      </c>
    </row>
    <row r="218" spans="1:9" s="5" customFormat="1" ht="63" customHeight="1">
      <c r="A218" s="1" t="s">
        <v>214</v>
      </c>
      <c r="B218" s="54" t="s">
        <v>215</v>
      </c>
      <c r="C218" s="55"/>
      <c r="D218" s="55"/>
      <c r="E218" s="55"/>
      <c r="F218" s="56"/>
      <c r="G218" s="11"/>
      <c r="H218" s="11"/>
      <c r="I218" s="11"/>
    </row>
    <row r="219" spans="1:9" s="5" customFormat="1" ht="62.25" customHeight="1">
      <c r="A219" s="1" t="s">
        <v>165</v>
      </c>
      <c r="B219" s="54" t="s">
        <v>216</v>
      </c>
      <c r="C219" s="55"/>
      <c r="D219" s="55"/>
      <c r="E219" s="55"/>
      <c r="F219" s="56"/>
      <c r="G219" s="11"/>
      <c r="H219" s="11"/>
      <c r="I219" s="11"/>
    </row>
    <row r="220" spans="1:9" s="5" customFormat="1" ht="47.25" customHeight="1">
      <c r="A220" s="1" t="s">
        <v>94</v>
      </c>
      <c r="B220" s="54" t="s">
        <v>217</v>
      </c>
      <c r="C220" s="55"/>
      <c r="D220" s="55"/>
      <c r="E220" s="55"/>
      <c r="F220" s="56"/>
      <c r="G220" s="11">
        <v>303504.83</v>
      </c>
      <c r="H220" s="11">
        <v>613993.88</v>
      </c>
      <c r="I220" s="11">
        <f>H220/G220*100</f>
        <v>202.30118907827594</v>
      </c>
    </row>
    <row r="221" spans="1:9" s="5" customFormat="1" ht="51" customHeight="1">
      <c r="A221" s="1" t="s">
        <v>145</v>
      </c>
      <c r="B221" s="54" t="s">
        <v>218</v>
      </c>
      <c r="C221" s="55"/>
      <c r="D221" s="55"/>
      <c r="E221" s="55"/>
      <c r="F221" s="56"/>
      <c r="G221" s="11"/>
      <c r="H221" s="11"/>
      <c r="I221" s="11"/>
    </row>
    <row r="222" spans="1:9" s="5" customFormat="1" ht="62.25" customHeight="1">
      <c r="A222" s="1" t="s">
        <v>147</v>
      </c>
      <c r="B222" s="54" t="s">
        <v>219</v>
      </c>
      <c r="C222" s="55"/>
      <c r="D222" s="55"/>
      <c r="E222" s="55"/>
      <c r="F222" s="56"/>
      <c r="G222" s="11"/>
      <c r="H222" s="11"/>
      <c r="I222" s="11"/>
    </row>
    <row r="223" spans="1:9" s="5" customFormat="1" ht="48.75" customHeight="1">
      <c r="A223" s="1" t="s">
        <v>149</v>
      </c>
      <c r="B223" s="54" t="s">
        <v>220</v>
      </c>
      <c r="C223" s="55"/>
      <c r="D223" s="55"/>
      <c r="E223" s="55"/>
      <c r="F223" s="56"/>
      <c r="G223" s="11">
        <v>9216</v>
      </c>
      <c r="H223" s="11">
        <v>9216</v>
      </c>
      <c r="I223" s="11">
        <f>H223/G223*100</f>
        <v>100</v>
      </c>
    </row>
    <row r="224" spans="1:9" s="5" customFormat="1" ht="48" customHeight="1">
      <c r="A224" s="1" t="s">
        <v>152</v>
      </c>
      <c r="B224" s="54" t="s">
        <v>221</v>
      </c>
      <c r="C224" s="55"/>
      <c r="D224" s="55"/>
      <c r="E224" s="55"/>
      <c r="F224" s="56"/>
      <c r="G224" s="7">
        <v>405.9</v>
      </c>
      <c r="H224" s="7">
        <v>503.18</v>
      </c>
      <c r="I224" s="11">
        <f>H224/G224*100</f>
        <v>123.96649421039665</v>
      </c>
    </row>
    <row r="225" spans="1:9" s="5" customFormat="1" ht="49.5" customHeight="1">
      <c r="A225" s="1" t="s">
        <v>154</v>
      </c>
      <c r="B225" s="54" t="s">
        <v>222</v>
      </c>
      <c r="C225" s="55"/>
      <c r="D225" s="55"/>
      <c r="E225" s="55"/>
      <c r="F225" s="56"/>
      <c r="G225" s="7"/>
      <c r="H225" s="7">
        <v>1134.98</v>
      </c>
      <c r="I225" s="11"/>
    </row>
    <row r="226" spans="1:9" s="5" customFormat="1" ht="48" customHeight="1">
      <c r="A226" s="1" t="s">
        <v>156</v>
      </c>
      <c r="B226" s="54" t="s">
        <v>223</v>
      </c>
      <c r="C226" s="55"/>
      <c r="D226" s="55"/>
      <c r="E226" s="55"/>
      <c r="F226" s="56"/>
      <c r="G226" s="11">
        <v>1</v>
      </c>
      <c r="H226" s="11">
        <v>1</v>
      </c>
      <c r="I226" s="11">
        <f>H226/G226*100</f>
        <v>100</v>
      </c>
    </row>
    <row r="227" spans="1:9" s="5" customFormat="1" ht="62.25" customHeight="1">
      <c r="A227" s="1" t="s">
        <v>172</v>
      </c>
      <c r="B227" s="54" t="s">
        <v>224</v>
      </c>
      <c r="C227" s="55"/>
      <c r="D227" s="55"/>
      <c r="E227" s="55"/>
      <c r="F227" s="56"/>
      <c r="G227" s="7"/>
      <c r="H227" s="7"/>
      <c r="I227" s="11"/>
    </row>
    <row r="228" spans="1:9" s="5" customFormat="1" ht="66" customHeight="1">
      <c r="A228" s="1" t="s">
        <v>207</v>
      </c>
      <c r="B228" s="54" t="s">
        <v>245</v>
      </c>
      <c r="C228" s="55"/>
      <c r="D228" s="55"/>
      <c r="E228" s="55"/>
      <c r="F228" s="56"/>
      <c r="G228" s="7"/>
      <c r="H228" s="7"/>
      <c r="I228" s="11"/>
    </row>
    <row r="229" spans="1:9" s="5" customFormat="1" ht="82.5" customHeight="1">
      <c r="A229" s="1" t="s">
        <v>208</v>
      </c>
      <c r="B229" s="54" t="s">
        <v>246</v>
      </c>
      <c r="C229" s="55"/>
      <c r="D229" s="55"/>
      <c r="E229" s="55"/>
      <c r="F229" s="56"/>
      <c r="G229" s="7"/>
      <c r="H229" s="7"/>
      <c r="I229" s="11"/>
    </row>
    <row r="230" spans="1:9" s="5" customFormat="1" ht="50.25" customHeight="1">
      <c r="A230" s="1" t="s">
        <v>225</v>
      </c>
      <c r="B230" s="69" t="s">
        <v>247</v>
      </c>
      <c r="C230" s="70"/>
      <c r="D230" s="70"/>
      <c r="E230" s="70"/>
      <c r="F230" s="71"/>
      <c r="G230" s="11">
        <v>289025.6</v>
      </c>
      <c r="H230" s="11">
        <v>186910.83</v>
      </c>
      <c r="I230" s="11">
        <f>H230/G230*100</f>
        <v>64.66929919010634</v>
      </c>
    </row>
    <row r="231" spans="2:9" ht="10.5" customHeight="1">
      <c r="B231" s="17"/>
      <c r="C231" s="17"/>
      <c r="D231" s="17"/>
      <c r="E231" s="31"/>
      <c r="F231" s="31"/>
      <c r="G231" s="20"/>
      <c r="H231" s="20"/>
      <c r="I231" s="27"/>
    </row>
    <row r="232" spans="2:9" ht="15.75" customHeight="1">
      <c r="B232" s="52" t="s">
        <v>226</v>
      </c>
      <c r="C232" s="52"/>
      <c r="D232" s="52"/>
      <c r="E232" s="52"/>
      <c r="F232" s="52"/>
      <c r="G232" s="52"/>
      <c r="H232" s="52"/>
      <c r="I232" s="52"/>
    </row>
    <row r="233" spans="2:9" ht="21" customHeight="1">
      <c r="B233" s="52" t="s">
        <v>227</v>
      </c>
      <c r="C233" s="52"/>
      <c r="D233" s="52"/>
      <c r="E233" s="52"/>
      <c r="F233" s="52"/>
      <c r="G233" s="52"/>
      <c r="H233" s="52"/>
      <c r="I233" s="52"/>
    </row>
    <row r="234" spans="2:9" ht="22.5" customHeight="1">
      <c r="B234" s="41" t="s">
        <v>228</v>
      </c>
      <c r="C234" s="41"/>
      <c r="D234" s="41"/>
      <c r="E234" s="41"/>
      <c r="F234" s="41"/>
      <c r="G234" s="41"/>
      <c r="H234" s="41"/>
      <c r="I234" s="41"/>
    </row>
    <row r="235" spans="2:9" ht="9" customHeight="1">
      <c r="B235" s="20"/>
      <c r="C235" s="20"/>
      <c r="D235" s="20"/>
      <c r="E235" s="20"/>
      <c r="F235" s="20"/>
      <c r="G235" s="23"/>
      <c r="H235" s="23"/>
      <c r="I235" s="23"/>
    </row>
    <row r="236" spans="1:9" ht="31.5" customHeight="1">
      <c r="A236" s="1" t="s">
        <v>229</v>
      </c>
      <c r="B236" s="59" t="s">
        <v>40</v>
      </c>
      <c r="C236" s="60"/>
      <c r="D236" s="60"/>
      <c r="E236" s="60"/>
      <c r="F236" s="60"/>
      <c r="G236" s="60"/>
      <c r="H236" s="61"/>
      <c r="I236" s="4" t="s">
        <v>42</v>
      </c>
    </row>
    <row r="237" spans="1:9" ht="30.75" customHeight="1">
      <c r="A237" s="1" t="s">
        <v>44</v>
      </c>
      <c r="B237" s="54" t="s">
        <v>230</v>
      </c>
      <c r="C237" s="55"/>
      <c r="D237" s="55"/>
      <c r="E237" s="55"/>
      <c r="F237" s="55"/>
      <c r="G237" s="55"/>
      <c r="H237" s="56"/>
      <c r="I237" s="7"/>
    </row>
    <row r="238" spans="1:9" ht="31.5" customHeight="1">
      <c r="A238" s="1" t="s">
        <v>214</v>
      </c>
      <c r="B238" s="54" t="s">
        <v>231</v>
      </c>
      <c r="C238" s="55"/>
      <c r="D238" s="55"/>
      <c r="E238" s="55"/>
      <c r="F238" s="55"/>
      <c r="G238" s="55"/>
      <c r="H238" s="56"/>
      <c r="I238" s="7"/>
    </row>
    <row r="239" spans="1:9" ht="32.25" customHeight="1">
      <c r="A239" s="1" t="s">
        <v>165</v>
      </c>
      <c r="B239" s="54" t="s">
        <v>232</v>
      </c>
      <c r="C239" s="55"/>
      <c r="D239" s="55"/>
      <c r="E239" s="55"/>
      <c r="F239" s="55"/>
      <c r="G239" s="55"/>
      <c r="H239" s="56"/>
      <c r="I239" s="7"/>
    </row>
    <row r="240" spans="2:9" ht="0.75" customHeight="1">
      <c r="B240" s="27"/>
      <c r="C240" s="27"/>
      <c r="D240" s="27"/>
      <c r="E240" s="34"/>
      <c r="F240" s="35"/>
      <c r="G240" s="35"/>
      <c r="H240" s="35"/>
      <c r="I240" s="5"/>
    </row>
    <row r="241" spans="2:9" ht="18.75" customHeight="1" thickBot="1">
      <c r="B241" s="46" t="s">
        <v>233</v>
      </c>
      <c r="C241" s="46"/>
      <c r="D241" s="46"/>
      <c r="E241" s="46"/>
      <c r="F241" s="5"/>
      <c r="G241" s="36"/>
      <c r="H241" s="72" t="s">
        <v>234</v>
      </c>
      <c r="I241" s="72"/>
    </row>
    <row r="242" spans="2:9" ht="15.75" customHeight="1">
      <c r="B242" s="23"/>
      <c r="C242" s="23"/>
      <c r="D242" s="23"/>
      <c r="E242" s="23"/>
      <c r="F242" s="5"/>
      <c r="G242" s="23" t="s">
        <v>3</v>
      </c>
      <c r="H242" s="73" t="s">
        <v>4</v>
      </c>
      <c r="I242" s="73"/>
    </row>
    <row r="243" spans="2:9" ht="17.25" customHeight="1">
      <c r="B243" s="46" t="s">
        <v>235</v>
      </c>
      <c r="C243" s="46"/>
      <c r="D243" s="46"/>
      <c r="E243" s="46"/>
      <c r="F243" s="5"/>
      <c r="G243" s="21"/>
      <c r="H243" s="74" t="s">
        <v>237</v>
      </c>
      <c r="I243" s="74"/>
    </row>
    <row r="244" spans="2:9" ht="15.75" customHeight="1">
      <c r="B244" s="5"/>
      <c r="C244" s="5"/>
      <c r="D244" s="5"/>
      <c r="E244" s="23"/>
      <c r="F244" s="5"/>
      <c r="G244" s="23" t="s">
        <v>3</v>
      </c>
      <c r="H244" s="49" t="s">
        <v>4</v>
      </c>
      <c r="I244" s="49"/>
    </row>
    <row r="245" spans="2:9" ht="18" customHeight="1">
      <c r="B245" s="46" t="s">
        <v>236</v>
      </c>
      <c r="C245" s="46"/>
      <c r="D245" s="46"/>
      <c r="E245" s="46"/>
      <c r="F245" s="5"/>
      <c r="G245" s="21"/>
      <c r="H245" s="74" t="s">
        <v>248</v>
      </c>
      <c r="I245" s="74"/>
    </row>
    <row r="246" spans="2:9" ht="15.75" customHeight="1">
      <c r="B246" s="46" t="s">
        <v>238</v>
      </c>
      <c r="C246" s="46"/>
      <c r="D246" s="5"/>
      <c r="E246" s="23"/>
      <c r="F246" s="5"/>
      <c r="G246" s="23" t="s">
        <v>3</v>
      </c>
      <c r="H246" s="49" t="s">
        <v>4</v>
      </c>
      <c r="I246" s="49"/>
    </row>
    <row r="247" spans="2:9" ht="15.75" customHeight="1">
      <c r="B247" s="42" t="s">
        <v>239</v>
      </c>
      <c r="C247" s="42"/>
      <c r="D247" s="42"/>
      <c r="E247" s="42"/>
      <c r="F247" s="42"/>
      <c r="G247" s="5"/>
      <c r="H247" s="5"/>
      <c r="I247" s="5"/>
    </row>
  </sheetData>
  <sheetProtection formatCells="0" formatColumns="0" formatRows="0"/>
  <mergeCells count="206">
    <mergeCell ref="B238:H238"/>
    <mergeCell ref="B236:H236"/>
    <mergeCell ref="B237:H237"/>
    <mergeCell ref="B247:F247"/>
    <mergeCell ref="H242:I242"/>
    <mergeCell ref="B243:E243"/>
    <mergeCell ref="H243:I243"/>
    <mergeCell ref="H244:I244"/>
    <mergeCell ref="H245:I245"/>
    <mergeCell ref="B230:F230"/>
    <mergeCell ref="B232:I232"/>
    <mergeCell ref="B233:I233"/>
    <mergeCell ref="B234:I234"/>
    <mergeCell ref="H246:I246"/>
    <mergeCell ref="B245:E245"/>
    <mergeCell ref="B241:E241"/>
    <mergeCell ref="H241:I241"/>
    <mergeCell ref="B239:H239"/>
    <mergeCell ref="B246:C246"/>
    <mergeCell ref="B224:F224"/>
    <mergeCell ref="B225:F225"/>
    <mergeCell ref="B226:F226"/>
    <mergeCell ref="B227:F227"/>
    <mergeCell ref="B228:F228"/>
    <mergeCell ref="B229:F229"/>
    <mergeCell ref="B222:F222"/>
    <mergeCell ref="B223:F223"/>
    <mergeCell ref="B216:F216"/>
    <mergeCell ref="B217:F217"/>
    <mergeCell ref="B218:F218"/>
    <mergeCell ref="B219:F219"/>
    <mergeCell ref="B220:F220"/>
    <mergeCell ref="B221:F221"/>
    <mergeCell ref="B206:F206"/>
    <mergeCell ref="B207:F207"/>
    <mergeCell ref="B208:F208"/>
    <mergeCell ref="B197:F197"/>
    <mergeCell ref="B198:F198"/>
    <mergeCell ref="B199:F199"/>
    <mergeCell ref="B200:F200"/>
    <mergeCell ref="B191:F191"/>
    <mergeCell ref="B192:F192"/>
    <mergeCell ref="B193:F193"/>
    <mergeCell ref="B194:F194"/>
    <mergeCell ref="B195:F195"/>
    <mergeCell ref="B196:F196"/>
    <mergeCell ref="B212:F212"/>
    <mergeCell ref="B214:I214"/>
    <mergeCell ref="B201:F201"/>
    <mergeCell ref="B202:F202"/>
    <mergeCell ref="B203:F203"/>
    <mergeCell ref="B205:F205"/>
    <mergeCell ref="B209:F209"/>
    <mergeCell ref="B210:F210"/>
    <mergeCell ref="B211:F211"/>
    <mergeCell ref="B204:F204"/>
    <mergeCell ref="B189:F189"/>
    <mergeCell ref="B190:F190"/>
    <mergeCell ref="B182:F182"/>
    <mergeCell ref="B183:F183"/>
    <mergeCell ref="B184:F184"/>
    <mergeCell ref="B185:F185"/>
    <mergeCell ref="B178:F178"/>
    <mergeCell ref="B179:F179"/>
    <mergeCell ref="B180:F180"/>
    <mergeCell ref="B181:F181"/>
    <mergeCell ref="B186:F186"/>
    <mergeCell ref="B187:F187"/>
    <mergeCell ref="B170:F170"/>
    <mergeCell ref="B171:F171"/>
    <mergeCell ref="B164:F164"/>
    <mergeCell ref="B165:F165"/>
    <mergeCell ref="B168:F168"/>
    <mergeCell ref="B169:F169"/>
    <mergeCell ref="B166:F166"/>
    <mergeCell ref="B167:F167"/>
    <mergeCell ref="B154:F154"/>
    <mergeCell ref="B155:F155"/>
    <mergeCell ref="B158:F158"/>
    <mergeCell ref="B159:F159"/>
    <mergeCell ref="B176:F176"/>
    <mergeCell ref="B177:F177"/>
    <mergeCell ref="B172:F172"/>
    <mergeCell ref="B173:F173"/>
    <mergeCell ref="B174:F174"/>
    <mergeCell ref="B175:F175"/>
    <mergeCell ref="B160:F160"/>
    <mergeCell ref="B161:F161"/>
    <mergeCell ref="B144:F144"/>
    <mergeCell ref="B145:F145"/>
    <mergeCell ref="B148:F148"/>
    <mergeCell ref="B149:F149"/>
    <mergeCell ref="B150:F150"/>
    <mergeCell ref="B151:F151"/>
    <mergeCell ref="B146:F146"/>
    <mergeCell ref="B147:F147"/>
    <mergeCell ref="B138:F138"/>
    <mergeCell ref="B139:F139"/>
    <mergeCell ref="B140:F140"/>
    <mergeCell ref="B141:F141"/>
    <mergeCell ref="B162:F162"/>
    <mergeCell ref="B163:F163"/>
    <mergeCell ref="B152:F152"/>
    <mergeCell ref="B153:F153"/>
    <mergeCell ref="B156:F156"/>
    <mergeCell ref="B157:F157"/>
    <mergeCell ref="B142:F142"/>
    <mergeCell ref="B143:F143"/>
    <mergeCell ref="B120:F120"/>
    <mergeCell ref="B121:F121"/>
    <mergeCell ref="B122:F122"/>
    <mergeCell ref="B123:F123"/>
    <mergeCell ref="B134:F134"/>
    <mergeCell ref="B135:F135"/>
    <mergeCell ref="B136:F136"/>
    <mergeCell ref="B137:F137"/>
    <mergeCell ref="B132:F132"/>
    <mergeCell ref="B133:F13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09:F109"/>
    <mergeCell ref="B110:F110"/>
    <mergeCell ref="B117:F117"/>
    <mergeCell ref="B118:F118"/>
    <mergeCell ref="B119:F119"/>
    <mergeCell ref="B111:F111"/>
    <mergeCell ref="B112:F112"/>
    <mergeCell ref="B113:F113"/>
    <mergeCell ref="B114:F114"/>
    <mergeCell ref="B97:F97"/>
    <mergeCell ref="B98:F98"/>
    <mergeCell ref="B99:F99"/>
    <mergeCell ref="B100:F100"/>
    <mergeCell ref="B115:F115"/>
    <mergeCell ref="B116:F116"/>
    <mergeCell ref="B105:F105"/>
    <mergeCell ref="B106:F106"/>
    <mergeCell ref="B107:F107"/>
    <mergeCell ref="B108:F108"/>
    <mergeCell ref="A56:I56"/>
    <mergeCell ref="B77:I77"/>
    <mergeCell ref="B79:F79"/>
    <mergeCell ref="B80:F80"/>
    <mergeCell ref="B85:F85"/>
    <mergeCell ref="B86:F86"/>
    <mergeCell ref="A52:I52"/>
    <mergeCell ref="A53:I53"/>
    <mergeCell ref="B103:F103"/>
    <mergeCell ref="B104:F104"/>
    <mergeCell ref="B93:F93"/>
    <mergeCell ref="B94:F94"/>
    <mergeCell ref="B95:F95"/>
    <mergeCell ref="B96:F96"/>
    <mergeCell ref="B101:F101"/>
    <mergeCell ref="B102:F102"/>
    <mergeCell ref="B91:F91"/>
    <mergeCell ref="B92:F92"/>
    <mergeCell ref="B81:F81"/>
    <mergeCell ref="B82:F82"/>
    <mergeCell ref="B83:F83"/>
    <mergeCell ref="B84:F84"/>
    <mergeCell ref="B89:F89"/>
    <mergeCell ref="B90:F90"/>
    <mergeCell ref="B87:F87"/>
    <mergeCell ref="B88:F88"/>
    <mergeCell ref="A54:I54"/>
    <mergeCell ref="A55:I55"/>
    <mergeCell ref="B27:D29"/>
    <mergeCell ref="E27:G29"/>
    <mergeCell ref="B30:D33"/>
    <mergeCell ref="E30:G31"/>
    <mergeCell ref="A39:I39"/>
    <mergeCell ref="A40:I40"/>
    <mergeCell ref="A46:I46"/>
    <mergeCell ref="A47:I47"/>
    <mergeCell ref="H7:I7"/>
    <mergeCell ref="D11:E11"/>
    <mergeCell ref="E25:G25"/>
    <mergeCell ref="B26:D26"/>
    <mergeCell ref="B7:C7"/>
    <mergeCell ref="B9:C9"/>
    <mergeCell ref="B11:C11"/>
    <mergeCell ref="B12:C12"/>
    <mergeCell ref="E21:G24"/>
    <mergeCell ref="E26:G26"/>
    <mergeCell ref="A41:I41"/>
    <mergeCell ref="A42:I42"/>
    <mergeCell ref="B14:I14"/>
    <mergeCell ref="B34:I34"/>
    <mergeCell ref="A38:I38"/>
    <mergeCell ref="B15:I15"/>
    <mergeCell ref="B18:E18"/>
    <mergeCell ref="B21:D24"/>
    <mergeCell ref="B25:D25"/>
    <mergeCell ref="H3:I3"/>
    <mergeCell ref="H4:I4"/>
    <mergeCell ref="B3:C3"/>
    <mergeCell ref="B4:C4"/>
    <mergeCell ref="B5:C5"/>
    <mergeCell ref="B6:C6"/>
  </mergeCells>
  <printOptions/>
  <pageMargins left="0.9055118110236221" right="0.1968503937007874" top="0.3937007874015748" bottom="0.3937007874015748" header="0.1968503937007874" footer="0.1968503937007874"/>
  <pageSetup fitToHeight="0" fitToWidth="1" horizontalDpi="180" verticalDpi="18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Пользователь</cp:lastModifiedBy>
  <cp:lastPrinted>2022-09-08T07:13:00Z</cp:lastPrinted>
  <dcterms:created xsi:type="dcterms:W3CDTF">2021-05-17T14:55:14Z</dcterms:created>
  <dcterms:modified xsi:type="dcterms:W3CDTF">2022-09-13T09:45:34Z</dcterms:modified>
  <cp:category/>
  <cp:version/>
  <cp:contentType/>
  <cp:contentStatus/>
</cp:coreProperties>
</file>